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Scrobattio\ČES\ČES 2024 - účetnictví\"/>
    </mc:Choice>
  </mc:AlternateContent>
  <xr:revisionPtr revIDLastSave="0" documentId="13_ncr:1_{0503A96C-3A38-42B5-BDA6-1CFEEF85C4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List1!$BT$6:$DT$6</definedName>
    <definedName name="_xlnm.Print_Area" localSheetId="0">List1!$V$2:$AB$57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E57" i="1"/>
  <c r="D57" i="1"/>
  <c r="C57" i="1"/>
  <c r="H56" i="1"/>
  <c r="H57" i="1" s="1"/>
  <c r="H34" i="1"/>
  <c r="H35" i="1" s="1"/>
  <c r="H28" i="1"/>
  <c r="H29" i="1" s="1"/>
  <c r="E28" i="1"/>
  <c r="D28" i="1"/>
  <c r="C28" i="1"/>
  <c r="C59" i="1" s="1"/>
  <c r="H23" i="1"/>
  <c r="H24" i="1" s="1"/>
  <c r="H18" i="1"/>
  <c r="H19" i="1" s="1"/>
  <c r="H14" i="1"/>
  <c r="O57" i="1"/>
  <c r="N61" i="1"/>
  <c r="R56" i="1"/>
  <c r="O28" i="1"/>
  <c r="N57" i="1"/>
  <c r="M57" i="1"/>
  <c r="R34" i="1"/>
  <c r="R28" i="1"/>
  <c r="N28" i="1"/>
  <c r="M28" i="1"/>
  <c r="R23" i="1"/>
  <c r="R18" i="1"/>
  <c r="R14" i="1"/>
  <c r="H59" i="1" l="1"/>
  <c r="E59" i="1"/>
  <c r="D59" i="1"/>
  <c r="H15" i="1"/>
  <c r="N59" i="1"/>
  <c r="O59" i="1"/>
  <c r="M59" i="1"/>
  <c r="R59" i="1"/>
  <c r="H60" i="1" s="1"/>
  <c r="AB23" i="1"/>
  <c r="R24" i="1" s="1"/>
  <c r="AB28" i="1"/>
  <c r="Y57" i="1"/>
  <c r="X57" i="1"/>
  <c r="W57" i="1"/>
  <c r="AB56" i="1"/>
  <c r="R57" i="1" s="1"/>
  <c r="AB34" i="1"/>
  <c r="R35" i="1" s="1"/>
  <c r="Y28" i="1"/>
  <c r="X28" i="1"/>
  <c r="W28" i="1"/>
  <c r="AB18" i="1"/>
  <c r="R19" i="1" s="1"/>
  <c r="AB14" i="1"/>
  <c r="R15" i="1" s="1"/>
  <c r="C17" i="3"/>
  <c r="C11" i="3"/>
  <c r="C13" i="3" s="1"/>
  <c r="A14" i="3"/>
  <c r="A16" i="3" s="1"/>
  <c r="AI57" i="1"/>
  <c r="AH57" i="1"/>
  <c r="AG57" i="1"/>
  <c r="AL55" i="1"/>
  <c r="AL33" i="1"/>
  <c r="AI28" i="1"/>
  <c r="AH28" i="1"/>
  <c r="AG28" i="1"/>
  <c r="AL27" i="1"/>
  <c r="AL22" i="1"/>
  <c r="AL18" i="1"/>
  <c r="AL14" i="1"/>
  <c r="AV55" i="1"/>
  <c r="AL56" i="1" s="1"/>
  <c r="AB29" i="1" l="1"/>
  <c r="R29" i="1"/>
  <c r="AB15" i="1"/>
  <c r="AB57" i="1"/>
  <c r="AB19" i="1"/>
  <c r="AB35" i="1"/>
  <c r="AB24" i="1"/>
  <c r="AB59" i="1"/>
  <c r="R60" i="1" s="1"/>
  <c r="Y59" i="1"/>
  <c r="X59" i="1"/>
  <c r="W59" i="1"/>
  <c r="AI59" i="1"/>
  <c r="AL59" i="1"/>
  <c r="AH59" i="1"/>
  <c r="AG59" i="1"/>
  <c r="AS57" i="1"/>
  <c r="AR57" i="1"/>
  <c r="AQ57" i="1"/>
  <c r="AV33" i="1"/>
  <c r="AL34" i="1" s="1"/>
  <c r="AS28" i="1"/>
  <c r="AR28" i="1"/>
  <c r="AQ28" i="1"/>
  <c r="AV27" i="1"/>
  <c r="AL28" i="1" s="1"/>
  <c r="AV22" i="1"/>
  <c r="AL23" i="1" s="1"/>
  <c r="AV18" i="1"/>
  <c r="AL19" i="1" s="1"/>
  <c r="AV14" i="1"/>
  <c r="AL15" i="1" s="1"/>
  <c r="BF52" i="1"/>
  <c r="AV56" i="1" s="1"/>
  <c r="BF32" i="1"/>
  <c r="BC57" i="1"/>
  <c r="BB57" i="1"/>
  <c r="BA57" i="1"/>
  <c r="BC28" i="1"/>
  <c r="BB28" i="1"/>
  <c r="BA28" i="1"/>
  <c r="BF27" i="1"/>
  <c r="BF22" i="1"/>
  <c r="BF18" i="1"/>
  <c r="BF14" i="1"/>
  <c r="AB60" i="1" l="1"/>
  <c r="AV28" i="1"/>
  <c r="BF59" i="1"/>
  <c r="AV19" i="1"/>
  <c r="AV23" i="1"/>
  <c r="AV15" i="1"/>
  <c r="AV34" i="1"/>
  <c r="AS59" i="1"/>
  <c r="AR59" i="1"/>
  <c r="AQ59" i="1"/>
  <c r="AV59" i="1"/>
  <c r="BC59" i="1"/>
  <c r="BB59" i="1"/>
  <c r="BA59" i="1"/>
  <c r="BP22" i="1"/>
  <c r="BF23" i="1" s="1"/>
  <c r="BP31" i="1"/>
  <c r="BF33" i="1" s="1"/>
  <c r="BP49" i="1"/>
  <c r="BF53" i="1" s="1"/>
  <c r="BP27" i="1"/>
  <c r="BF28" i="1" s="1"/>
  <c r="BL57" i="1"/>
  <c r="BK57" i="1"/>
  <c r="BK28" i="1"/>
  <c r="BM57" i="1"/>
  <c r="BM28" i="1"/>
  <c r="BL28" i="1"/>
  <c r="BP18" i="1"/>
  <c r="BF19" i="1" s="1"/>
  <c r="BP14" i="1"/>
  <c r="AV60" i="1" l="1"/>
  <c r="AL60" i="1"/>
  <c r="BP59" i="1"/>
  <c r="BF60" i="1" s="1"/>
  <c r="BF15" i="1"/>
  <c r="BK59" i="1"/>
  <c r="BM59" i="1"/>
  <c r="BL59" i="1"/>
  <c r="BY49" i="1"/>
  <c r="BP50" i="1" s="1"/>
  <c r="BV57" i="1"/>
  <c r="BU57" i="1"/>
  <c r="BY35" i="1"/>
  <c r="BP32" i="1" s="1"/>
  <c r="BY29" i="1"/>
  <c r="BP28" i="1" s="1"/>
  <c r="BV28" i="1"/>
  <c r="BU28" i="1"/>
  <c r="BY24" i="1"/>
  <c r="BP23" i="1" s="1"/>
  <c r="BY18" i="1"/>
  <c r="BP19" i="1" s="1"/>
  <c r="BY14" i="1"/>
  <c r="BP15" i="1" s="1"/>
  <c r="BV59" i="1" l="1"/>
  <c r="BY59" i="1"/>
  <c r="BP60" i="1" s="1"/>
  <c r="BU59" i="1"/>
  <c r="CE57" i="1"/>
  <c r="CD57" i="1"/>
  <c r="CH46" i="1"/>
  <c r="BY50" i="1" s="1"/>
  <c r="CH35" i="1"/>
  <c r="BY36" i="1" s="1"/>
  <c r="CH29" i="1"/>
  <c r="BY30" i="1" s="1"/>
  <c r="CE28" i="1"/>
  <c r="CD28" i="1"/>
  <c r="CH24" i="1"/>
  <c r="BY25" i="1" s="1"/>
  <c r="CH18" i="1"/>
  <c r="BY19" i="1" s="1"/>
  <c r="CH14" i="1"/>
  <c r="BY15" i="1" s="1"/>
  <c r="CD59" i="1" l="1"/>
  <c r="CH59" i="1"/>
  <c r="BY60" i="1" s="1"/>
  <c r="CE59" i="1"/>
  <c r="DP34" i="1"/>
  <c r="CN56" i="1"/>
  <c r="CM56" i="1"/>
  <c r="CQ42" i="1"/>
  <c r="CQ35" i="1"/>
  <c r="CH36" i="1" s="1"/>
  <c r="CQ29" i="1"/>
  <c r="CH30" i="1" s="1"/>
  <c r="CQ24" i="1"/>
  <c r="CH25" i="1" s="1"/>
  <c r="CH47" i="1" l="1"/>
  <c r="CN28" i="1"/>
  <c r="CN58" i="1" s="1"/>
  <c r="CM28" i="1"/>
  <c r="CM58" i="1" s="1"/>
  <c r="CQ18" i="1"/>
  <c r="CQ14" i="1"/>
  <c r="CZ14" i="1"/>
  <c r="CZ18" i="1"/>
  <c r="CZ23" i="1"/>
  <c r="CV28" i="1"/>
  <c r="CW28" i="1"/>
  <c r="CZ29" i="1"/>
  <c r="CZ34" i="1"/>
  <c r="CZ41" i="1"/>
  <c r="CV53" i="1"/>
  <c r="CW53" i="1"/>
  <c r="DF28" i="1"/>
  <c r="DE28" i="1"/>
  <c r="DI34" i="1"/>
  <c r="DI41" i="1"/>
  <c r="DI29" i="1"/>
  <c r="DE53" i="1"/>
  <c r="DF53" i="1"/>
  <c r="DI14" i="1"/>
  <c r="DI18" i="1"/>
  <c r="DI23" i="1"/>
  <c r="DM51" i="1"/>
  <c r="DL51" i="1"/>
  <c r="DP40" i="1"/>
  <c r="DP28" i="1"/>
  <c r="DM25" i="1"/>
  <c r="DL25" i="1"/>
  <c r="DP22" i="1"/>
  <c r="DP17" i="1"/>
  <c r="DP13" i="1"/>
  <c r="DP56" i="1" l="1"/>
  <c r="CV56" i="1"/>
  <c r="DF56" i="1"/>
  <c r="CW56" i="1"/>
  <c r="DE56" i="1"/>
  <c r="CZ35" i="1"/>
  <c r="CZ24" i="1"/>
  <c r="CQ19" i="1"/>
  <c r="CH19" i="1"/>
  <c r="DI56" i="1"/>
  <c r="CZ30" i="1"/>
  <c r="CZ19" i="1"/>
  <c r="CQ30" i="1"/>
  <c r="CZ15" i="1"/>
  <c r="CZ56" i="1"/>
  <c r="CZ57" i="1" s="1"/>
  <c r="CZ42" i="1"/>
  <c r="CQ58" i="1"/>
  <c r="CH15" i="1"/>
  <c r="CQ15" i="1"/>
  <c r="CQ36" i="1"/>
  <c r="CQ25" i="1"/>
  <c r="CQ43" i="1"/>
  <c r="DI57" i="1" l="1"/>
  <c r="CH60" i="1"/>
  <c r="CQ59" i="1"/>
</calcChain>
</file>

<file path=xl/sharedStrings.xml><?xml version="1.0" encoding="utf-8"?>
<sst xmlns="http://schemas.openxmlformats.org/spreadsheetml/2006/main" count="1370" uniqueCount="245">
  <si>
    <t>Příjmy</t>
  </si>
  <si>
    <t>Příjmy celkem</t>
  </si>
  <si>
    <t>Výdaje</t>
  </si>
  <si>
    <t>Výdaje celkem</t>
  </si>
  <si>
    <t>pokladna korunová</t>
  </si>
  <si>
    <t>postkonto</t>
  </si>
  <si>
    <t>peníze celkem</t>
  </si>
  <si>
    <t xml:space="preserve">podílové listy </t>
  </si>
  <si>
    <t>závazky</t>
  </si>
  <si>
    <t xml:space="preserve">závazky celkem </t>
  </si>
  <si>
    <t>platby pro UEA</t>
  </si>
  <si>
    <t>pohledávky</t>
  </si>
  <si>
    <t>pohledávky celkem</t>
  </si>
  <si>
    <t>účet Fio</t>
  </si>
  <si>
    <t>účet Fio spořící</t>
  </si>
  <si>
    <t>fond Tilio</t>
  </si>
  <si>
    <t xml:space="preserve">fond ediční </t>
  </si>
  <si>
    <t>ostatní majetek ČES</t>
  </si>
  <si>
    <t>……..</t>
  </si>
  <si>
    <t>ostatní majetek ČES celkem</t>
  </si>
  <si>
    <t>Pozn:</t>
  </si>
  <si>
    <t>vybavení muzea v ceně pořízení</t>
  </si>
  <si>
    <t xml:space="preserve">Přehled o majetku, pohledávkách </t>
  </si>
  <si>
    <t>Dary členů</t>
  </si>
  <si>
    <t>Dary nečlenů</t>
  </si>
  <si>
    <t>Dotace</t>
  </si>
  <si>
    <t>Starto předplatné</t>
  </si>
  <si>
    <t>Muzeum</t>
  </si>
  <si>
    <t>Libroservo</t>
  </si>
  <si>
    <t>Starto tisk</t>
  </si>
  <si>
    <t>Jízdné funkcionáři</t>
  </si>
  <si>
    <t>a závazcích k 31.12.2012</t>
  </si>
  <si>
    <t>UEA subkonto</t>
  </si>
  <si>
    <t>Klub Brno</t>
  </si>
  <si>
    <t>Dar anonymní člen - děkujeme</t>
  </si>
  <si>
    <t>rok 2012</t>
  </si>
  <si>
    <t>plán 2013</t>
  </si>
  <si>
    <t>platby pro UK</t>
  </si>
  <si>
    <t>Libroservo poštovné a balné</t>
  </si>
  <si>
    <t>knihy v libroservu (odhad)</t>
  </si>
  <si>
    <t>Příspěvky UEA ind. běžný rok</t>
  </si>
  <si>
    <t>Příspěvky UEA ind. budoucí rok</t>
  </si>
  <si>
    <t>Příspěvky na běžný rok</t>
  </si>
  <si>
    <t>Příspěvky dobrovolné</t>
  </si>
  <si>
    <t>Příspěvky na budoucí rok</t>
  </si>
  <si>
    <t>Konference a sjezdy</t>
  </si>
  <si>
    <t>Přísp. na stravné za schůze</t>
  </si>
  <si>
    <t>Kolektivní členství v UEA</t>
  </si>
  <si>
    <t>Kolektivní členství v EEU</t>
  </si>
  <si>
    <t>Poskytnuté dary</t>
  </si>
  <si>
    <t>Nákup OCR programu</t>
  </si>
  <si>
    <t>Platby ILEI a pedagog. komise</t>
  </si>
  <si>
    <t>změna vůči 31.12.2011</t>
  </si>
  <si>
    <t>Dar SONS pro kongres LIBE 2011</t>
  </si>
  <si>
    <t>Přísp. AEF konferenci 2012</t>
  </si>
  <si>
    <t>Dot. města Břeclav pro konf. 2012</t>
  </si>
  <si>
    <t>Libroservo nákup zboží</t>
  </si>
  <si>
    <t>faktura vydaná č. 9</t>
  </si>
  <si>
    <t>investice celkem</t>
  </si>
  <si>
    <t xml:space="preserve">celkem </t>
  </si>
  <si>
    <t>peněžní prostředky</t>
  </si>
  <si>
    <t>investice</t>
  </si>
  <si>
    <t>účelově vázané prostředky</t>
  </si>
  <si>
    <t>kluby a sekce bez právní subj.</t>
  </si>
  <si>
    <t>Činnost klubů a sekcí bez PS</t>
  </si>
  <si>
    <t>Kurzy esperanta</t>
  </si>
  <si>
    <t>Platby UK na běžný rok</t>
  </si>
  <si>
    <t>Platby UK na budoucí rok</t>
  </si>
  <si>
    <t>Úroky z účtů</t>
  </si>
  <si>
    <t>Poplatky bance</t>
  </si>
  <si>
    <t>Náklady na Starto 2012 jsou vč. čísla 4/2011</t>
  </si>
  <si>
    <t xml:space="preserve">V 2013 přeposíláme dar 8000 Kč </t>
  </si>
  <si>
    <t>od 2 členů ČES na projekt sochy Hlava XXII</t>
  </si>
  <si>
    <t>Platby UK v běžném roce</t>
  </si>
  <si>
    <t>Starto distribuce</t>
  </si>
  <si>
    <t>Blahopřání, kondolence</t>
  </si>
  <si>
    <t>Administrativa, kancel. pořeby</t>
  </si>
  <si>
    <t>Záv. k sam. klubům a sekcím</t>
  </si>
  <si>
    <t>Výsledek hospodaření ČES za rok 2012, plán na rok 2013</t>
  </si>
  <si>
    <t>a přehled o majetku, pohledávkách a závazcích (v Kč).</t>
  </si>
  <si>
    <t>Výsledek hospodaření ČES za rok 2013, plán na rok 2014</t>
  </si>
  <si>
    <t>rok 2013</t>
  </si>
  <si>
    <t>plán 2014</t>
  </si>
  <si>
    <t>a závazcích k 31.12.2013</t>
  </si>
  <si>
    <t>změna vůči 31.12.2012</t>
  </si>
  <si>
    <t>Cigno</t>
  </si>
  <si>
    <t>Virtuální adresa</t>
  </si>
  <si>
    <t>fond Cigno</t>
  </si>
  <si>
    <t>ceniny</t>
  </si>
  <si>
    <t>Pohledávky klubů a sekcí s PS</t>
  </si>
  <si>
    <t>Záv. ke klubům a sekcím s PS</t>
  </si>
  <si>
    <t>-</t>
  </si>
  <si>
    <t xml:space="preserve">Dary tvoří zejména vysoký obnos od dárce </t>
  </si>
  <si>
    <t>v anonymitě a sponzorské dary na pomník</t>
  </si>
  <si>
    <t>Do muzea jsme nakoupili laminovačku.</t>
  </si>
  <si>
    <t>Z fondu Cigno byly dotovány semináře ve</t>
  </si>
  <si>
    <t>Skokovech.</t>
  </si>
  <si>
    <t>a strom v Lipnici a dále dary pro konferenci.</t>
  </si>
  <si>
    <t>Výsledek hospodaření ČES za rok 2014, plán na rok 2015</t>
  </si>
  <si>
    <t>rok 2014</t>
  </si>
  <si>
    <t>plán 2015</t>
  </si>
  <si>
    <t>změna vůči 31.12.2013</t>
  </si>
  <si>
    <t>a závazcích k 31.12.2014</t>
  </si>
  <si>
    <t>nestrhl z našeho subkonta u UEA poukázané</t>
  </si>
  <si>
    <t>a včas nahlášené platby našich členů.</t>
  </si>
  <si>
    <t xml:space="preserve">způsobené tím, že si UEA k 31.12.2014 ještě  </t>
  </si>
  <si>
    <t>Vysoké závazky vůči UEA za čl. a UK jsou</t>
  </si>
  <si>
    <t>Pohledávky u klubů a sekcí s PS</t>
  </si>
  <si>
    <t>Do majetku muzea jsme nakoupili 2 regály.</t>
  </si>
  <si>
    <t>v plánu výdajů na rok 2015.</t>
  </si>
  <si>
    <t xml:space="preserve">Přijaté platby UK pro letošní rok jsou tedy </t>
  </si>
  <si>
    <t>Výsledek hospodaření ČES za rok 2015, plán na rok 2016</t>
  </si>
  <si>
    <t>rok 2015</t>
  </si>
  <si>
    <t>plán 2016</t>
  </si>
  <si>
    <t>a závazcích k 31.12.2015</t>
  </si>
  <si>
    <t>změna vůči 31.12.2014</t>
  </si>
  <si>
    <t>Zaměstnanci</t>
  </si>
  <si>
    <t>Zaměstnanci - příspěvek ÚP</t>
  </si>
  <si>
    <t>Poplatky</t>
  </si>
  <si>
    <t>Daň z úroku</t>
  </si>
  <si>
    <t>Nový majetek</t>
  </si>
  <si>
    <t>pokladna eurová</t>
  </si>
  <si>
    <t>Knihovna Košice</t>
  </si>
  <si>
    <t>klub Brno</t>
  </si>
  <si>
    <t>drobný majetek v ceně pořízení</t>
  </si>
  <si>
    <t>Předkongres UK Svitavy</t>
  </si>
  <si>
    <t>stav</t>
  </si>
  <si>
    <t>Závazky k sam. klubům</t>
  </si>
  <si>
    <t>ÚP Praha za listopad 2015</t>
  </si>
  <si>
    <t>polepšili jsme si o</t>
  </si>
  <si>
    <t>(za dary a provize od UEA a UK)</t>
  </si>
  <si>
    <t>2. majetek ČES se reálně zvýšil o cca 73 t Kč</t>
  </si>
  <si>
    <t xml:space="preserve">1. zaměstanec na celoroční úvazek do 30.4. </t>
  </si>
  <si>
    <t xml:space="preserve">je spolufinancován ze státního rozpočtu </t>
  </si>
  <si>
    <t>a Evropského sociálního fondu</t>
  </si>
  <si>
    <t>s minimálním dopadem na výdaje ČES</t>
  </si>
  <si>
    <t>Výsledek hospodaření ČES za rok 2016, plán na rok 2017</t>
  </si>
  <si>
    <t>rok 2016</t>
  </si>
  <si>
    <t>plán 2017</t>
  </si>
  <si>
    <t>a závazcích k 31.12.2016</t>
  </si>
  <si>
    <t>změna vůči 31.12.2015</t>
  </si>
  <si>
    <t>UEA neuhrazená faktura</t>
  </si>
  <si>
    <t>klub Mladá Boleslav</t>
  </si>
  <si>
    <t>sekce nevidomých</t>
  </si>
  <si>
    <t>klub Karlovy Vary</t>
  </si>
  <si>
    <t>klub Havířov</t>
  </si>
  <si>
    <t>ost. kluby a sekce bez pr. os.</t>
  </si>
  <si>
    <t>dary členů a dary nečlenů a dotace,</t>
  </si>
  <si>
    <t>Ceniny</t>
  </si>
  <si>
    <t>(za dary a provize od UEA a UK, předkongres)</t>
  </si>
  <si>
    <t>Rozhodující přínosy měl předkongres UK,</t>
  </si>
  <si>
    <t>provize za platby ind. čl. UEA a poplatek UK.</t>
  </si>
  <si>
    <t>Platky UK na budoucí rok</t>
  </si>
  <si>
    <t xml:space="preserve">- byly pořízeny 2 externí pevné disky </t>
  </si>
  <si>
    <t xml:space="preserve">  pro zálohování dat</t>
  </si>
  <si>
    <t xml:space="preserve">Majetek ČES se reálně zvýšil o téměř </t>
  </si>
  <si>
    <t>118 tisíc Kč.</t>
  </si>
  <si>
    <t>Výsledek hospodaření ČES za rok 2017, plán na rok 2018</t>
  </si>
  <si>
    <t>rok 2017</t>
  </si>
  <si>
    <t>plán 2018</t>
  </si>
  <si>
    <t>a závazcích k 31.12.2017</t>
  </si>
  <si>
    <t>změna vůči 31.12.2016</t>
  </si>
  <si>
    <t xml:space="preserve"> </t>
  </si>
  <si>
    <t>klub Písek</t>
  </si>
  <si>
    <t>klub Ratíškovice</t>
  </si>
  <si>
    <t>pedagogická komise</t>
  </si>
  <si>
    <t xml:space="preserve">byl pořízen počítač, myš, lankový zámek,  </t>
  </si>
  <si>
    <t xml:space="preserve">brašna, licence Office 2016, NAS s wifi </t>
  </si>
  <si>
    <t xml:space="preserve">adaptérem, wifi kamera, inkoustová </t>
  </si>
  <si>
    <t>multifunkce s wifi, věšák do muzea,</t>
  </si>
  <si>
    <r>
      <t xml:space="preserve">v celkové hodnotě </t>
    </r>
    <r>
      <rPr>
        <b/>
        <sz val="12"/>
        <rFont val="Arial CE"/>
        <charset val="238"/>
      </rPr>
      <t>33476 Kč</t>
    </r>
  </si>
  <si>
    <t>Výsledek hospodaření ČES za rok 2018, plán na rok 2019</t>
  </si>
  <si>
    <t>změna vůči 31.12.2017</t>
  </si>
  <si>
    <t>pl.2018</t>
  </si>
  <si>
    <t>sk.2018</t>
  </si>
  <si>
    <t>pl.2019</t>
  </si>
  <si>
    <t>Příspěvky UEA ind. bud. rok</t>
  </si>
  <si>
    <r>
      <t xml:space="preserve">a závazcích k </t>
    </r>
    <r>
      <rPr>
        <b/>
        <sz val="12"/>
        <rFont val="Arial CE"/>
        <charset val="238"/>
      </rPr>
      <t>31.12.2018</t>
    </r>
  </si>
  <si>
    <t xml:space="preserve">bylo pořízeno vybavení kuchyňky, </t>
  </si>
  <si>
    <t>dřez, kuchyňská linka, ohřívač vody</t>
  </si>
  <si>
    <t>a baterie, byly zřízeny rozvody vody</t>
  </si>
  <si>
    <t>a odpadu</t>
  </si>
  <si>
    <r>
      <t xml:space="preserve">v celkové hodnotě </t>
    </r>
    <r>
      <rPr>
        <b/>
        <sz val="12"/>
        <rFont val="Arial CE"/>
        <charset val="238"/>
      </rPr>
      <t>14861 Kč</t>
    </r>
  </si>
  <si>
    <t>klub Benešov</t>
  </si>
  <si>
    <t>klub Tábor</t>
  </si>
  <si>
    <t>klub Česká Lípa</t>
  </si>
  <si>
    <t>klub Vítkovice</t>
  </si>
  <si>
    <t>klub Opava</t>
  </si>
  <si>
    <t>z toho zejména</t>
  </si>
  <si>
    <t>výročí muzea</t>
  </si>
  <si>
    <t>konference</t>
  </si>
  <si>
    <t>pomohlo nám</t>
  </si>
  <si>
    <t>dotace</t>
  </si>
  <si>
    <t>opožděná rozesílka Starta 4/2018</t>
  </si>
  <si>
    <t>???</t>
  </si>
  <si>
    <t>makleraĵo od UEA a směna EUR</t>
  </si>
  <si>
    <t>Výsledek hospodaření ČES za rok 2019, plán na rok 2020</t>
  </si>
  <si>
    <t>sk.2019</t>
  </si>
  <si>
    <t>pl.2020</t>
  </si>
  <si>
    <r>
      <t xml:space="preserve">a závazcích k </t>
    </r>
    <r>
      <rPr>
        <b/>
        <sz val="12"/>
        <rFont val="Arial CE"/>
        <charset val="238"/>
      </rPr>
      <t>31.12.2019</t>
    </r>
  </si>
  <si>
    <t>změna vůči 31.12.2018</t>
  </si>
  <si>
    <t>klub Přerov</t>
  </si>
  <si>
    <t>Administrativa, kancel. potřeby</t>
  </si>
  <si>
    <t>Výsledek hospodaření ČES za rok 2020, plán na rok 2021</t>
  </si>
  <si>
    <t>sk.2020</t>
  </si>
  <si>
    <t>pl.2021</t>
  </si>
  <si>
    <t>Roušky</t>
  </si>
  <si>
    <r>
      <t xml:space="preserve">a závazcích k </t>
    </r>
    <r>
      <rPr>
        <b/>
        <sz val="12"/>
        <rFont val="Arial CE"/>
        <charset val="238"/>
      </rPr>
      <t>31.12.2020</t>
    </r>
  </si>
  <si>
    <t>změna vůči 31.12.2019</t>
  </si>
  <si>
    <t>závazky k členům</t>
  </si>
  <si>
    <t>knihy v libroservu (inventura)</t>
  </si>
  <si>
    <t>klub Ústí nad Labem</t>
  </si>
  <si>
    <t>klub Šumperk</t>
  </si>
  <si>
    <t>klub Hranice</t>
  </si>
  <si>
    <t>Setkání Svitavy 2020</t>
  </si>
  <si>
    <t>Výsledek hospodaření ČES za rok 2021, plán na rok 2022</t>
  </si>
  <si>
    <t>sk.2021</t>
  </si>
  <si>
    <t>pl.2022</t>
  </si>
  <si>
    <r>
      <t xml:space="preserve">a závazcích k </t>
    </r>
    <r>
      <rPr>
        <b/>
        <sz val="12"/>
        <rFont val="Arial CE"/>
        <charset val="238"/>
      </rPr>
      <t>31.12.2021</t>
    </r>
  </si>
  <si>
    <t>změna vůči 31.12.2020</t>
  </si>
  <si>
    <t>Provoz ČES, internetové služby</t>
  </si>
  <si>
    <t>Výsledek hospodaření ČES za rok 2022, plán na rok 2023</t>
  </si>
  <si>
    <t>sk.2022</t>
  </si>
  <si>
    <t>pl.2023</t>
  </si>
  <si>
    <r>
      <t xml:space="preserve">a závazcích k </t>
    </r>
    <r>
      <rPr>
        <b/>
        <sz val="12"/>
        <rFont val="Arial CE"/>
        <charset val="238"/>
      </rPr>
      <t>31.12.2022</t>
    </r>
  </si>
  <si>
    <t>změna vůči 31.12.2021</t>
  </si>
  <si>
    <t>účty Fio spořící a termínované</t>
  </si>
  <si>
    <t>České překlady</t>
  </si>
  <si>
    <t>Výsledek hospodaření ČES za rok 2023, plán na rok 2024</t>
  </si>
  <si>
    <t>sk.2023</t>
  </si>
  <si>
    <t>pl.2024</t>
  </si>
  <si>
    <t>Služby svazu</t>
  </si>
  <si>
    <r>
      <t xml:space="preserve">a závazcích k </t>
    </r>
    <r>
      <rPr>
        <b/>
        <sz val="12"/>
        <rFont val="Arial CE"/>
        <charset val="238"/>
      </rPr>
      <t>31.12.2023</t>
    </r>
  </si>
  <si>
    <t>změna vůči 31.12.2022</t>
  </si>
  <si>
    <t>Konference</t>
  </si>
  <si>
    <t>Změna stavu</t>
  </si>
  <si>
    <t>Chybí Činnost klubů</t>
  </si>
  <si>
    <t>Opravit chybu předch 2 let Činnost klubů</t>
  </si>
  <si>
    <t>Opravit jen loňský rok</t>
  </si>
  <si>
    <t>Výsledek hospodaření ČES za rok 2024, plán na rok 2025</t>
  </si>
  <si>
    <r>
      <t xml:space="preserve">a závazcích k </t>
    </r>
    <r>
      <rPr>
        <b/>
        <sz val="12"/>
        <rFont val="Arial CE"/>
        <charset val="238"/>
      </rPr>
      <t>31.12.2024</t>
    </r>
  </si>
  <si>
    <t>změna vůči 31.12.2023</t>
  </si>
  <si>
    <t>sk.2024</t>
  </si>
  <si>
    <t>pl.2025</t>
  </si>
  <si>
    <t>pedagogická komise (ILEI)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</si>
</sst>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i/>
      <sz val="12"/>
      <name val="Arial CE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76">
    <xf numFmtId="0" fontId="0" fillId="0" borderId="0" xfId="0"/>
    <xf numFmtId="0" fontId="4" fillId="0" borderId="1" xfId="0" applyFont="1" applyBorder="1"/>
    <xf numFmtId="3" fontId="0" fillId="0" borderId="0" xfId="0" applyNumberFormat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3" fontId="4" fillId="0" borderId="2" xfId="0" applyNumberFormat="1" applyFont="1" applyBorder="1" applyAlignment="1">
      <alignment horizontal="right" indent="1"/>
    </xf>
    <xf numFmtId="3" fontId="0" fillId="0" borderId="3" xfId="0" applyNumberFormat="1" applyBorder="1" applyAlignment="1">
      <alignment horizontal="right" inden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6" fillId="0" borderId="0" xfId="0" applyFont="1"/>
    <xf numFmtId="3" fontId="4" fillId="0" borderId="3" xfId="0" applyNumberFormat="1" applyFont="1" applyBorder="1" applyAlignment="1">
      <alignment horizontal="right" indent="1"/>
    </xf>
    <xf numFmtId="3" fontId="6" fillId="0" borderId="4" xfId="0" applyNumberFormat="1" applyFont="1" applyBorder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0" fontId="4" fillId="0" borderId="5" xfId="0" applyFont="1" applyBorder="1" applyAlignment="1">
      <alignment horizontal="left" indent="1"/>
    </xf>
    <xf numFmtId="3" fontId="0" fillId="0" borderId="6" xfId="0" applyNumberFormat="1" applyBorder="1" applyAlignment="1">
      <alignment horizontal="right" indent="1"/>
    </xf>
    <xf numFmtId="3" fontId="0" fillId="0" borderId="7" xfId="0" applyNumberFormat="1" applyBorder="1" applyAlignment="1">
      <alignment horizontal="right" indent="1"/>
    </xf>
    <xf numFmtId="0" fontId="0" fillId="0" borderId="7" xfId="0" applyBorder="1"/>
    <xf numFmtId="3" fontId="0" fillId="0" borderId="8" xfId="0" applyNumberFormat="1" applyBorder="1" applyAlignment="1">
      <alignment horizontal="right" indent="1"/>
    </xf>
    <xf numFmtId="0" fontId="0" fillId="0" borderId="9" xfId="0" applyBorder="1" applyAlignment="1">
      <alignment horizontal="left" indent="1"/>
    </xf>
    <xf numFmtId="0" fontId="0" fillId="0" borderId="1" xfId="0" applyBorder="1"/>
    <xf numFmtId="0" fontId="4" fillId="0" borderId="9" xfId="0" applyFont="1" applyBorder="1" applyAlignment="1">
      <alignment horizontal="left" indent="1"/>
    </xf>
    <xf numFmtId="3" fontId="4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" fontId="0" fillId="0" borderId="10" xfId="0" applyNumberFormat="1" applyBorder="1" applyAlignment="1">
      <alignment horizontal="right" indent="1"/>
    </xf>
    <xf numFmtId="0" fontId="4" fillId="0" borderId="11" xfId="0" applyFont="1" applyBorder="1" applyAlignment="1">
      <alignment horizontal="left" indent="1"/>
    </xf>
    <xf numFmtId="0" fontId="4" fillId="0" borderId="12" xfId="0" applyFont="1" applyBorder="1" applyAlignment="1">
      <alignment horizontal="left" indent="1"/>
    </xf>
    <xf numFmtId="3" fontId="4" fillId="0" borderId="13" xfId="0" applyNumberFormat="1" applyFont="1" applyBorder="1" applyAlignment="1">
      <alignment horizontal="right" indent="1"/>
    </xf>
    <xf numFmtId="0" fontId="4" fillId="0" borderId="14" xfId="0" applyFont="1" applyBorder="1"/>
    <xf numFmtId="0" fontId="4" fillId="0" borderId="15" xfId="0" applyFont="1" applyBorder="1"/>
    <xf numFmtId="3" fontId="0" fillId="0" borderId="16" xfId="0" applyNumberFormat="1" applyBorder="1" applyAlignment="1">
      <alignment horizontal="right" indent="1"/>
    </xf>
    <xf numFmtId="0" fontId="4" fillId="0" borderId="0" xfId="0" applyFont="1" applyAlignment="1">
      <alignment horizontal="left" indent="1"/>
    </xf>
    <xf numFmtId="3" fontId="0" fillId="0" borderId="19" xfId="0" applyNumberFormat="1" applyBorder="1" applyAlignment="1">
      <alignment horizontal="right" indent="1"/>
    </xf>
    <xf numFmtId="3" fontId="4" fillId="0" borderId="19" xfId="0" applyNumberFormat="1" applyFont="1" applyBorder="1" applyAlignment="1">
      <alignment horizontal="right" indent="1"/>
    </xf>
    <xf numFmtId="0" fontId="4" fillId="0" borderId="20" xfId="0" applyFont="1" applyBorder="1"/>
    <xf numFmtId="0" fontId="0" fillId="0" borderId="21" xfId="0" applyBorder="1"/>
    <xf numFmtId="0" fontId="4" fillId="0" borderId="21" xfId="0" applyFont="1" applyBorder="1"/>
    <xf numFmtId="0" fontId="4" fillId="0" borderId="22" xfId="0" applyFont="1" applyBorder="1"/>
    <xf numFmtId="3" fontId="0" fillId="0" borderId="23" xfId="0" applyNumberFormat="1" applyBorder="1" applyAlignment="1">
      <alignment horizontal="right" indent="1"/>
    </xf>
    <xf numFmtId="3" fontId="0" fillId="0" borderId="24" xfId="0" applyNumberFormat="1" applyBorder="1" applyAlignment="1">
      <alignment horizontal="right" indent="1"/>
    </xf>
    <xf numFmtId="3" fontId="4" fillId="0" borderId="24" xfId="0" applyNumberFormat="1" applyFont="1" applyBorder="1" applyAlignment="1">
      <alignment horizontal="right" indent="1"/>
    </xf>
    <xf numFmtId="0" fontId="0" fillId="0" borderId="25" xfId="0" applyBorder="1"/>
    <xf numFmtId="3" fontId="4" fillId="0" borderId="26" xfId="0" applyNumberFormat="1" applyFont="1" applyBorder="1" applyAlignment="1">
      <alignment horizontal="right" indent="1"/>
    </xf>
    <xf numFmtId="0" fontId="4" fillId="0" borderId="27" xfId="0" applyFont="1" applyBorder="1" applyAlignment="1">
      <alignment horizontal="left" indent="1"/>
    </xf>
    <xf numFmtId="3" fontId="0" fillId="0" borderId="15" xfId="0" applyNumberFormat="1" applyBorder="1" applyAlignment="1">
      <alignment horizontal="right" indent="1"/>
    </xf>
    <xf numFmtId="3" fontId="0" fillId="0" borderId="28" xfId="0" applyNumberFormat="1" applyBorder="1" applyAlignment="1">
      <alignment horizontal="right" indent="1"/>
    </xf>
    <xf numFmtId="0" fontId="4" fillId="0" borderId="25" xfId="0" applyFont="1" applyBorder="1"/>
    <xf numFmtId="0" fontId="0" fillId="0" borderId="30" xfId="0" applyBorder="1"/>
    <xf numFmtId="0" fontId="0" fillId="3" borderId="0" xfId="0" applyFill="1"/>
    <xf numFmtId="3" fontId="0" fillId="3" borderId="0" xfId="0" applyNumberFormat="1" applyFill="1" applyAlignment="1">
      <alignment horizontal="right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3" fontId="5" fillId="0" borderId="0" xfId="0" applyNumberFormat="1" applyFont="1" applyAlignment="1">
      <alignment horizontal="right" indent="1"/>
    </xf>
    <xf numFmtId="0" fontId="7" fillId="2" borderId="27" xfId="0" applyFont="1" applyFill="1" applyBorder="1" applyAlignment="1">
      <alignment horizontal="left" indent="1"/>
    </xf>
    <xf numFmtId="3" fontId="5" fillId="2" borderId="15" xfId="0" applyNumberFormat="1" applyFont="1" applyFill="1" applyBorder="1" applyAlignment="1">
      <alignment horizontal="right" indent="1"/>
    </xf>
    <xf numFmtId="3" fontId="5" fillId="2" borderId="28" xfId="0" applyNumberFormat="1" applyFont="1" applyFill="1" applyBorder="1" applyAlignment="1">
      <alignment horizontal="right" indent="1"/>
    </xf>
    <xf numFmtId="3" fontId="5" fillId="0" borderId="23" xfId="0" applyNumberFormat="1" applyFont="1" applyBorder="1" applyAlignment="1">
      <alignment horizontal="right" indent="1"/>
    </xf>
    <xf numFmtId="3" fontId="5" fillId="0" borderId="4" xfId="0" applyNumberFormat="1" applyFont="1" applyBorder="1" applyAlignment="1">
      <alignment horizontal="right" indent="1"/>
    </xf>
    <xf numFmtId="0" fontId="5" fillId="0" borderId="9" xfId="0" applyFont="1" applyBorder="1" applyAlignment="1">
      <alignment horizontal="left" indent="1"/>
    </xf>
    <xf numFmtId="3" fontId="5" fillId="0" borderId="1" xfId="0" applyNumberFormat="1" applyFont="1" applyBorder="1" applyAlignment="1">
      <alignment horizontal="right" indent="1"/>
    </xf>
    <xf numFmtId="3" fontId="5" fillId="0" borderId="19" xfId="0" applyNumberFormat="1" applyFont="1" applyBorder="1" applyAlignment="1">
      <alignment horizontal="right" indent="1"/>
    </xf>
    <xf numFmtId="0" fontId="5" fillId="0" borderId="30" xfId="0" applyFont="1" applyBorder="1"/>
    <xf numFmtId="3" fontId="5" fillId="0" borderId="24" xfId="0" applyNumberFormat="1" applyFont="1" applyBorder="1" applyAlignment="1">
      <alignment horizontal="right" indent="1"/>
    </xf>
    <xf numFmtId="0" fontId="7" fillId="0" borderId="25" xfId="0" applyFont="1" applyBorder="1"/>
    <xf numFmtId="0" fontId="5" fillId="0" borderId="21" xfId="0" applyFont="1" applyBorder="1"/>
    <xf numFmtId="3" fontId="5" fillId="0" borderId="3" xfId="0" applyNumberFormat="1" applyFont="1" applyBorder="1" applyAlignment="1">
      <alignment horizontal="right" indent="1"/>
    </xf>
    <xf numFmtId="0" fontId="7" fillId="2" borderId="21" xfId="0" applyFont="1" applyFill="1" applyBorder="1"/>
    <xf numFmtId="3" fontId="7" fillId="2" borderId="3" xfId="0" applyNumberFormat="1" applyFont="1" applyFill="1" applyBorder="1" applyAlignment="1">
      <alignment horizontal="right" indent="1"/>
    </xf>
    <xf numFmtId="0" fontId="8" fillId="0" borderId="0" xfId="0" applyFont="1"/>
    <xf numFmtId="3" fontId="8" fillId="0" borderId="4" xfId="0" applyNumberFormat="1" applyFont="1" applyBorder="1" applyAlignment="1">
      <alignment horizontal="right" indent="1"/>
    </xf>
    <xf numFmtId="0" fontId="7" fillId="0" borderId="20" xfId="0" applyFont="1" applyBorder="1"/>
    <xf numFmtId="0" fontId="7" fillId="0" borderId="21" xfId="0" applyFont="1" applyBorder="1"/>
    <xf numFmtId="3" fontId="7" fillId="0" borderId="3" xfId="0" applyNumberFormat="1" applyFont="1" applyBorder="1" applyAlignment="1">
      <alignment horizontal="right" indent="1"/>
    </xf>
    <xf numFmtId="0" fontId="7" fillId="2" borderId="9" xfId="0" applyFont="1" applyFill="1" applyBorder="1" applyAlignment="1">
      <alignment horizontal="left" indent="1"/>
    </xf>
    <xf numFmtId="3" fontId="7" fillId="2" borderId="1" xfId="0" applyNumberFormat="1" applyFont="1" applyFill="1" applyBorder="1" applyAlignment="1">
      <alignment horizontal="right" indent="1"/>
    </xf>
    <xf numFmtId="3" fontId="7" fillId="2" borderId="19" xfId="0" applyNumberFormat="1" applyFont="1" applyFill="1" applyBorder="1" applyAlignment="1">
      <alignment horizontal="right" indent="1"/>
    </xf>
    <xf numFmtId="3" fontId="7" fillId="0" borderId="24" xfId="0" applyNumberFormat="1" applyFont="1" applyBorder="1" applyAlignment="1">
      <alignment horizontal="right" indent="1"/>
    </xf>
    <xf numFmtId="0" fontId="7" fillId="0" borderId="22" xfId="0" applyFont="1" applyBorder="1"/>
    <xf numFmtId="3" fontId="5" fillId="0" borderId="16" xfId="0" applyNumberFormat="1" applyFont="1" applyBorder="1" applyAlignment="1">
      <alignment horizontal="right" indent="1"/>
    </xf>
    <xf numFmtId="0" fontId="7" fillId="0" borderId="11" xfId="0" applyFont="1" applyBorder="1" applyAlignment="1">
      <alignment horizontal="left" indent="1"/>
    </xf>
    <xf numFmtId="0" fontId="5" fillId="0" borderId="25" xfId="0" applyFont="1" applyBorder="1"/>
    <xf numFmtId="3" fontId="5" fillId="2" borderId="1" xfId="0" applyNumberFormat="1" applyFont="1" applyFill="1" applyBorder="1" applyAlignment="1">
      <alignment horizontal="right" indent="1"/>
    </xf>
    <xf numFmtId="3" fontId="5" fillId="2" borderId="19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left"/>
    </xf>
    <xf numFmtId="0" fontId="7" fillId="2" borderId="12" xfId="0" applyFont="1" applyFill="1" applyBorder="1" applyAlignment="1">
      <alignment horizontal="left" indent="1"/>
    </xf>
    <xf numFmtId="3" fontId="7" fillId="2" borderId="13" xfId="0" applyNumberFormat="1" applyFont="1" applyFill="1" applyBorder="1" applyAlignment="1">
      <alignment horizontal="right" indent="1"/>
    </xf>
    <xf numFmtId="3" fontId="7" fillId="2" borderId="26" xfId="0" applyNumberFormat="1" applyFont="1" applyFill="1" applyBorder="1" applyAlignment="1">
      <alignment horizontal="right" indent="1"/>
    </xf>
    <xf numFmtId="3" fontId="7" fillId="0" borderId="26" xfId="0" applyNumberFormat="1" applyFont="1" applyBorder="1" applyAlignment="1">
      <alignment horizontal="right" indent="1"/>
    </xf>
    <xf numFmtId="0" fontId="5" fillId="0" borderId="2" xfId="0" applyFont="1" applyBorder="1" applyAlignment="1">
      <alignment horizontal="left"/>
    </xf>
    <xf numFmtId="3" fontId="5" fillId="0" borderId="10" xfId="0" applyNumberFormat="1" applyFont="1" applyBorder="1" applyAlignment="1">
      <alignment horizontal="right" indent="1"/>
    </xf>
    <xf numFmtId="0" fontId="0" fillId="0" borderId="0" xfId="0" quotePrefix="1"/>
    <xf numFmtId="0" fontId="5" fillId="0" borderId="1" xfId="0" applyFont="1" applyBorder="1"/>
    <xf numFmtId="3" fontId="7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 indent="1"/>
    </xf>
    <xf numFmtId="0" fontId="7" fillId="0" borderId="1" xfId="0" applyFont="1" applyBorder="1"/>
    <xf numFmtId="3" fontId="5" fillId="0" borderId="1" xfId="2" applyNumberFormat="1" applyFont="1" applyBorder="1" applyAlignment="1">
      <alignment horizontal="right" indent="1"/>
    </xf>
    <xf numFmtId="0" fontId="1" fillId="0" borderId="0" xfId="1"/>
    <xf numFmtId="0" fontId="1" fillId="0" borderId="0" xfId="1" applyAlignment="1">
      <alignment horizontal="left"/>
    </xf>
    <xf numFmtId="3" fontId="5" fillId="0" borderId="0" xfId="2" applyNumberFormat="1" applyFont="1" applyAlignment="1">
      <alignment horizontal="right" indent="1"/>
    </xf>
    <xf numFmtId="0" fontId="5" fillId="0" borderId="0" xfId="0" quotePrefix="1" applyFont="1" applyAlignment="1">
      <alignment horizontal="left"/>
    </xf>
    <xf numFmtId="0" fontId="7" fillId="2" borderId="25" xfId="0" applyFont="1" applyFill="1" applyBorder="1"/>
    <xf numFmtId="0" fontId="7" fillId="2" borderId="20" xfId="0" applyFont="1" applyFill="1" applyBorder="1"/>
    <xf numFmtId="0" fontId="7" fillId="2" borderId="1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7" fillId="2" borderId="19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0" xfId="1" applyAlignment="1">
      <alignment horizontal="right"/>
    </xf>
    <xf numFmtId="3" fontId="5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5" fillId="0" borderId="1" xfId="2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5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0" fontId="7" fillId="2" borderId="27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7" fillId="2" borderId="28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5" fillId="6" borderId="1" xfId="2" applyNumberFormat="1" applyFont="1" applyFill="1" applyBorder="1" applyAlignment="1">
      <alignment horizontal="right"/>
    </xf>
    <xf numFmtId="3" fontId="5" fillId="3" borderId="1" xfId="2" applyNumberFormat="1" applyFont="1" applyFill="1" applyBorder="1" applyAlignment="1">
      <alignment horizontal="right"/>
    </xf>
    <xf numFmtId="0" fontId="11" fillId="0" borderId="31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  <xf numFmtId="0" fontId="12" fillId="0" borderId="0" xfId="0" applyFont="1"/>
    <xf numFmtId="0" fontId="13" fillId="0" borderId="32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 wrapText="1"/>
    </xf>
    <xf numFmtId="3" fontId="5" fillId="6" borderId="19" xfId="0" applyNumberFormat="1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/>
    </xf>
    <xf numFmtId="3" fontId="5" fillId="6" borderId="1" xfId="0" applyNumberFormat="1" applyFont="1" applyFill="1" applyBorder="1" applyAlignment="1">
      <alignment horizontal="right"/>
    </xf>
    <xf numFmtId="0" fontId="0" fillId="6" borderId="0" xfId="0" applyFill="1" applyAlignment="1">
      <alignment horizontal="left"/>
    </xf>
    <xf numFmtId="0" fontId="1" fillId="6" borderId="0" xfId="1" applyFill="1" applyAlignment="1">
      <alignment horizontal="right"/>
    </xf>
    <xf numFmtId="3" fontId="1" fillId="6" borderId="0" xfId="1" applyNumberFormat="1" applyFill="1" applyAlignment="1">
      <alignment horizontal="right"/>
    </xf>
    <xf numFmtId="3" fontId="7" fillId="0" borderId="19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5" fillId="5" borderId="1" xfId="2" applyNumberFormat="1" applyFont="1" applyFill="1" applyBorder="1" applyAlignment="1">
      <alignment horizontal="right"/>
    </xf>
    <xf numFmtId="3" fontId="4" fillId="3" borderId="0" xfId="0" applyNumberFormat="1" applyFont="1" applyFill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P74"/>
  <sheetViews>
    <sheetView tabSelected="1" zoomScale="90" zoomScaleNormal="90" workbookViewId="0">
      <selection activeCell="B7" sqref="B7"/>
    </sheetView>
  </sheetViews>
  <sheetFormatPr defaultRowHeight="13.2" x14ac:dyDescent="0.25"/>
  <cols>
    <col min="1" max="1" width="2.88671875" customWidth="1"/>
    <col min="2" max="2" width="31.88671875" style="23" customWidth="1"/>
    <col min="3" max="5" width="9.88671875" style="115" customWidth="1"/>
    <col min="6" max="6" width="1.109375" customWidth="1"/>
    <col min="7" max="7" width="33.88671875" customWidth="1"/>
    <col min="8" max="8" width="11.109375" style="116" customWidth="1"/>
    <col min="9" max="9" width="2.88671875" style="2" customWidth="1"/>
    <col min="10" max="10" width="2.44140625" customWidth="1"/>
    <col min="11" max="11" width="2.88671875" customWidth="1"/>
    <col min="12" max="12" width="31.88671875" style="23" customWidth="1"/>
    <col min="13" max="15" width="9.88671875" style="115" customWidth="1"/>
    <col min="16" max="16" width="1.109375" customWidth="1"/>
    <col min="17" max="17" width="33.88671875" customWidth="1"/>
    <col min="18" max="18" width="11.109375" style="116" customWidth="1"/>
    <col min="19" max="19" width="2.88671875" style="2" customWidth="1"/>
    <col min="20" max="20" width="2.44140625" customWidth="1"/>
    <col min="21" max="21" width="2.88671875" customWidth="1"/>
    <col min="22" max="22" width="31.88671875" style="23" customWidth="1"/>
    <col min="23" max="25" width="9.88671875" style="115" customWidth="1"/>
    <col min="26" max="26" width="1.109375" customWidth="1"/>
    <col min="27" max="27" width="33.88671875" customWidth="1"/>
    <col min="28" max="28" width="11.109375" style="116" customWidth="1"/>
    <col min="29" max="29" width="2.88671875" style="2" customWidth="1"/>
    <col min="30" max="30" width="2.44140625" customWidth="1"/>
    <col min="31" max="31" width="2.88671875" customWidth="1"/>
    <col min="32" max="32" width="31.88671875" style="23" customWidth="1"/>
    <col min="33" max="35" width="9.88671875" style="115" customWidth="1"/>
    <col min="36" max="36" width="1.109375" customWidth="1"/>
    <col min="37" max="37" width="33.88671875" customWidth="1"/>
    <col min="38" max="38" width="11.109375" style="116" customWidth="1"/>
    <col min="39" max="39" width="2.88671875" style="2" customWidth="1"/>
    <col min="40" max="40" width="2.44140625" customWidth="1"/>
    <col min="41" max="41" width="2.88671875" customWidth="1"/>
    <col min="42" max="42" width="31.88671875" style="23" customWidth="1"/>
    <col min="43" max="45" width="9.88671875" style="115" customWidth="1"/>
    <col min="46" max="46" width="1.109375" customWidth="1"/>
    <col min="47" max="47" width="33.88671875" customWidth="1"/>
    <col min="48" max="48" width="11.109375" style="116" customWidth="1"/>
    <col min="49" max="49" width="2.88671875" style="2" customWidth="1"/>
    <col min="50" max="50" width="2.44140625" customWidth="1"/>
    <col min="51" max="51" width="2.88671875" customWidth="1"/>
    <col min="52" max="52" width="31.88671875" style="23" customWidth="1"/>
    <col min="53" max="55" width="9.88671875" style="115" customWidth="1"/>
    <col min="56" max="56" width="1.109375" customWidth="1"/>
    <col min="57" max="57" width="33.88671875" customWidth="1"/>
    <col min="58" max="58" width="11.109375" style="116" customWidth="1"/>
    <col min="59" max="59" width="2.88671875" style="2" customWidth="1"/>
    <col min="60" max="60" width="2.44140625" customWidth="1"/>
    <col min="61" max="61" width="2" customWidth="1"/>
    <col min="62" max="62" width="31.88671875" style="23" customWidth="1"/>
    <col min="63" max="65" width="9.88671875" style="115" customWidth="1"/>
    <col min="66" max="66" width="1.109375" customWidth="1"/>
    <col min="67" max="67" width="33.88671875" customWidth="1"/>
    <col min="68" max="68" width="10.109375" style="116" customWidth="1"/>
    <col min="69" max="69" width="2.88671875" style="2" customWidth="1"/>
    <col min="70" max="70" width="2.44140625" customWidth="1"/>
    <col min="71" max="71" width="2" customWidth="1"/>
    <col min="72" max="72" width="36" style="8" customWidth="1"/>
    <col min="73" max="73" width="12.44140625" customWidth="1"/>
    <col min="74" max="74" width="12.88671875" bestFit="1" customWidth="1"/>
    <col min="75" max="75" width="1.109375" customWidth="1"/>
    <col min="76" max="76" width="31.109375" customWidth="1"/>
    <col min="77" max="77" width="15.109375" style="2" customWidth="1"/>
    <col min="78" max="78" width="2.5546875" customWidth="1"/>
    <col min="79" max="79" width="2.44140625" customWidth="1"/>
    <col min="80" max="80" width="2" customWidth="1"/>
    <col min="81" max="81" width="36" style="8" customWidth="1"/>
    <col min="82" max="82" width="12.44140625" customWidth="1"/>
    <col min="83" max="83" width="12.88671875" bestFit="1" customWidth="1"/>
    <col min="84" max="84" width="1.109375" customWidth="1"/>
    <col min="85" max="85" width="31.109375" customWidth="1"/>
    <col min="86" max="86" width="15.109375" style="2" customWidth="1"/>
    <col min="87" max="87" width="2.5546875" customWidth="1"/>
    <col min="88" max="88" width="2.44140625" customWidth="1"/>
    <col min="89" max="89" width="2" customWidth="1"/>
    <col min="90" max="90" width="36" style="8" customWidth="1"/>
    <col min="91" max="91" width="12.44140625" customWidth="1"/>
    <col min="92" max="92" width="12.88671875" bestFit="1" customWidth="1"/>
    <col min="93" max="93" width="1.109375" customWidth="1"/>
    <col min="94" max="94" width="31.109375" customWidth="1"/>
    <col min="95" max="95" width="15.109375" style="2" customWidth="1"/>
    <col min="96" max="96" width="2.5546875" customWidth="1"/>
    <col min="97" max="97" width="2.44140625" customWidth="1"/>
    <col min="98" max="98" width="2.109375" customWidth="1"/>
    <col min="99" max="99" width="36" style="8" customWidth="1"/>
    <col min="100" max="100" width="12.44140625" customWidth="1"/>
    <col min="101" max="101" width="12.88671875" bestFit="1" customWidth="1"/>
    <col min="102" max="102" width="1.109375" customWidth="1"/>
    <col min="103" max="103" width="31.109375" customWidth="1"/>
    <col min="104" max="104" width="15.109375" style="2" customWidth="1"/>
    <col min="105" max="105" width="2.88671875" customWidth="1"/>
    <col min="106" max="106" width="2.44140625" customWidth="1"/>
    <col min="107" max="107" width="2.109375" customWidth="1"/>
    <col min="108" max="108" width="29.109375" style="8" customWidth="1"/>
    <col min="109" max="109" width="10.109375" customWidth="1"/>
    <col min="110" max="110" width="12.44140625" customWidth="1"/>
    <col min="111" max="111" width="1.109375" customWidth="1"/>
    <col min="112" max="112" width="28.5546875" customWidth="1"/>
    <col min="113" max="113" width="10.88671875" style="2" customWidth="1"/>
    <col min="114" max="114" width="5" style="2" customWidth="1"/>
    <col min="115" max="115" width="29.109375" style="8" customWidth="1"/>
    <col min="116" max="116" width="10.109375" customWidth="1"/>
    <col min="117" max="117" width="10.44140625" customWidth="1"/>
    <col min="118" max="118" width="1.109375" customWidth="1"/>
    <col min="119" max="119" width="28.5546875" customWidth="1"/>
    <col min="120" max="120" width="10.88671875" style="2" customWidth="1"/>
  </cols>
  <sheetData>
    <row r="1" spans="2:120" ht="16.2" customHeight="1" thickBot="1" x14ac:dyDescent="0.3">
      <c r="B1" s="84"/>
      <c r="C1" s="107"/>
      <c r="D1" s="107"/>
      <c r="E1" s="107"/>
      <c r="F1" s="52"/>
      <c r="G1" s="52"/>
      <c r="H1" s="118"/>
      <c r="I1" s="53"/>
      <c r="L1" s="84"/>
      <c r="M1" s="107"/>
      <c r="N1" s="107"/>
      <c r="O1" s="107"/>
      <c r="P1" s="52"/>
      <c r="Q1" s="52"/>
      <c r="R1" s="118"/>
      <c r="S1" s="53"/>
      <c r="V1" s="84"/>
      <c r="W1" s="107"/>
      <c r="X1" s="107"/>
      <c r="Y1" s="107"/>
      <c r="Z1" s="52"/>
      <c r="AA1" s="52"/>
      <c r="AB1" s="118"/>
      <c r="AC1" s="53"/>
      <c r="AF1" s="84"/>
      <c r="AG1" s="107"/>
      <c r="AH1" s="107"/>
      <c r="AI1" s="107"/>
      <c r="AJ1" s="52"/>
      <c r="AK1" s="52"/>
      <c r="AL1" s="118"/>
      <c r="AM1" s="53"/>
      <c r="AP1" s="84"/>
      <c r="AQ1" s="107"/>
      <c r="AR1" s="107"/>
      <c r="AS1" s="107"/>
      <c r="AT1" s="52"/>
      <c r="AU1" s="52"/>
      <c r="AV1" s="118"/>
      <c r="AW1" s="53"/>
      <c r="AZ1" s="84"/>
      <c r="BA1" s="107"/>
      <c r="BB1" s="107"/>
      <c r="BC1" s="107"/>
      <c r="BD1" s="52"/>
      <c r="BE1" s="52"/>
      <c r="BF1" s="118"/>
      <c r="BG1" s="53"/>
      <c r="BJ1" s="84"/>
      <c r="BK1" s="107"/>
      <c r="BL1" s="107"/>
      <c r="BM1" s="107"/>
      <c r="BN1" s="52"/>
      <c r="BO1" s="52"/>
      <c r="BP1" s="118"/>
      <c r="BQ1" s="53"/>
      <c r="BT1" s="51"/>
      <c r="BU1" s="52"/>
      <c r="BV1" s="52"/>
      <c r="BW1" s="52"/>
      <c r="BX1" s="52"/>
      <c r="BY1" s="53"/>
      <c r="CC1" s="51"/>
      <c r="CD1" s="52"/>
      <c r="CE1" s="52"/>
      <c r="CF1" s="52"/>
      <c r="CG1" s="52"/>
      <c r="CH1" s="53"/>
      <c r="CL1" s="51"/>
      <c r="CM1" s="52"/>
      <c r="CN1" s="52"/>
      <c r="CO1" s="52"/>
      <c r="CP1" s="52"/>
      <c r="CQ1" s="53"/>
      <c r="CU1" s="51"/>
      <c r="CV1" s="52"/>
      <c r="CW1" s="52"/>
      <c r="CX1" s="52"/>
      <c r="CY1" s="52"/>
      <c r="CZ1" s="53"/>
    </row>
    <row r="2" spans="2:120" ht="16.2" customHeight="1" x14ac:dyDescent="0.25">
      <c r="B2" s="155"/>
      <c r="C2" s="156"/>
      <c r="D2" s="156"/>
      <c r="E2" s="156"/>
      <c r="F2" s="156"/>
      <c r="G2" s="156"/>
      <c r="H2" s="157"/>
      <c r="I2" s="104"/>
      <c r="L2" s="155"/>
      <c r="M2" s="156"/>
      <c r="N2" s="156"/>
      <c r="O2" s="156"/>
      <c r="P2" s="156"/>
      <c r="Q2" s="156"/>
      <c r="R2" s="157"/>
      <c r="S2" s="104"/>
      <c r="V2" s="155"/>
      <c r="W2" s="156"/>
      <c r="X2" s="156"/>
      <c r="Y2" s="156"/>
      <c r="Z2" s="156"/>
      <c r="AA2" s="156"/>
      <c r="AB2" s="157"/>
      <c r="AC2" s="104"/>
      <c r="AF2" s="155"/>
      <c r="AG2" s="156"/>
      <c r="AH2" s="156"/>
      <c r="AI2" s="156"/>
      <c r="AJ2" s="156"/>
      <c r="AK2" s="156"/>
      <c r="AL2" s="157"/>
      <c r="AM2" s="104"/>
      <c r="AP2" s="155"/>
      <c r="AQ2" s="156"/>
      <c r="AR2" s="156"/>
      <c r="AS2" s="156"/>
      <c r="AT2" s="156"/>
      <c r="AU2" s="156"/>
      <c r="AV2" s="157"/>
      <c r="AW2" s="104"/>
      <c r="AZ2" s="155"/>
      <c r="BA2" s="156"/>
      <c r="BB2" s="156"/>
      <c r="BC2" s="156"/>
      <c r="BD2" s="156"/>
      <c r="BE2" s="156"/>
      <c r="BF2" s="157"/>
      <c r="BG2" s="104"/>
      <c r="BJ2" s="155"/>
      <c r="BK2" s="156"/>
      <c r="BL2" s="156"/>
      <c r="BM2" s="156"/>
      <c r="BN2" s="156"/>
      <c r="BO2" s="156"/>
      <c r="BP2" s="157"/>
      <c r="BQ2" s="104"/>
      <c r="BT2" s="155"/>
      <c r="BU2" s="156"/>
      <c r="BV2" s="156"/>
      <c r="BW2" s="156"/>
      <c r="BX2" s="156"/>
      <c r="BY2" s="157"/>
      <c r="CC2" s="155"/>
      <c r="CD2" s="156"/>
      <c r="CE2" s="156"/>
      <c r="CF2" s="156"/>
      <c r="CG2" s="156"/>
      <c r="CH2" s="157"/>
      <c r="CL2" s="155"/>
      <c r="CM2" s="156"/>
      <c r="CN2" s="156"/>
      <c r="CO2" s="156"/>
      <c r="CP2" s="156"/>
      <c r="CQ2" s="157"/>
      <c r="CU2" s="155"/>
      <c r="CV2" s="156"/>
      <c r="CW2" s="156"/>
      <c r="CX2" s="156"/>
      <c r="CY2" s="156"/>
      <c r="CZ2" s="157"/>
      <c r="DD2" s="155"/>
      <c r="DE2" s="156"/>
      <c r="DF2" s="156"/>
      <c r="DG2" s="156"/>
      <c r="DH2" s="156"/>
      <c r="DI2" s="157"/>
      <c r="DK2" s="155"/>
      <c r="DL2" s="156"/>
      <c r="DM2" s="156"/>
      <c r="DN2" s="156"/>
      <c r="DO2" s="156"/>
      <c r="DP2" s="157"/>
    </row>
    <row r="3" spans="2:120" ht="16.2" customHeight="1" x14ac:dyDescent="0.3">
      <c r="B3" s="173" t="s">
        <v>239</v>
      </c>
      <c r="C3" s="174"/>
      <c r="D3" s="174"/>
      <c r="E3" s="174"/>
      <c r="F3" s="174"/>
      <c r="G3" s="174"/>
      <c r="H3" s="175"/>
      <c r="I3" s="105"/>
      <c r="L3" s="158" t="s">
        <v>228</v>
      </c>
      <c r="M3" s="159"/>
      <c r="N3" s="159"/>
      <c r="O3" s="159"/>
      <c r="P3" s="159"/>
      <c r="Q3" s="159"/>
      <c r="R3" s="160"/>
      <c r="S3" s="105"/>
      <c r="V3" s="158" t="s">
        <v>221</v>
      </c>
      <c r="W3" s="159"/>
      <c r="X3" s="159"/>
      <c r="Y3" s="159"/>
      <c r="Z3" s="159"/>
      <c r="AA3" s="159"/>
      <c r="AB3" s="160"/>
      <c r="AC3" s="105"/>
      <c r="AF3" s="158" t="s">
        <v>215</v>
      </c>
      <c r="AG3" s="159"/>
      <c r="AH3" s="159"/>
      <c r="AI3" s="159"/>
      <c r="AJ3" s="159"/>
      <c r="AK3" s="159"/>
      <c r="AL3" s="160"/>
      <c r="AM3" s="105"/>
      <c r="AP3" s="158" t="s">
        <v>203</v>
      </c>
      <c r="AQ3" s="159"/>
      <c r="AR3" s="159"/>
      <c r="AS3" s="159"/>
      <c r="AT3" s="159"/>
      <c r="AU3" s="159"/>
      <c r="AV3" s="160"/>
      <c r="AW3" s="105"/>
      <c r="AZ3" s="158" t="s">
        <v>196</v>
      </c>
      <c r="BA3" s="159"/>
      <c r="BB3" s="159"/>
      <c r="BC3" s="159"/>
      <c r="BD3" s="159"/>
      <c r="BE3" s="159"/>
      <c r="BF3" s="160"/>
      <c r="BG3" s="105"/>
      <c r="BJ3" s="158" t="s">
        <v>171</v>
      </c>
      <c r="BK3" s="159"/>
      <c r="BL3" s="159"/>
      <c r="BM3" s="159"/>
      <c r="BN3" s="159"/>
      <c r="BO3" s="159"/>
      <c r="BP3" s="160"/>
      <c r="BQ3" s="105"/>
      <c r="BT3" s="158" t="s">
        <v>157</v>
      </c>
      <c r="BU3" s="159"/>
      <c r="BV3" s="159"/>
      <c r="BW3" s="159"/>
      <c r="BX3" s="159"/>
      <c r="BY3" s="160"/>
      <c r="CC3" s="158" t="s">
        <v>136</v>
      </c>
      <c r="CD3" s="159"/>
      <c r="CE3" s="159"/>
      <c r="CF3" s="159"/>
      <c r="CG3" s="159"/>
      <c r="CH3" s="160"/>
      <c r="CL3" s="158" t="s">
        <v>111</v>
      </c>
      <c r="CM3" s="159"/>
      <c r="CN3" s="159"/>
      <c r="CO3" s="159"/>
      <c r="CP3" s="159"/>
      <c r="CQ3" s="160"/>
      <c r="CU3" s="164" t="s">
        <v>98</v>
      </c>
      <c r="CV3" s="165"/>
      <c r="CW3" s="165"/>
      <c r="CX3" s="165"/>
      <c r="CY3" s="165"/>
      <c r="CZ3" s="166"/>
      <c r="DD3" s="164" t="s">
        <v>80</v>
      </c>
      <c r="DE3" s="165"/>
      <c r="DF3" s="165"/>
      <c r="DG3" s="165"/>
      <c r="DH3" s="165"/>
      <c r="DI3" s="166"/>
      <c r="DK3" s="164" t="s">
        <v>78</v>
      </c>
      <c r="DL3" s="165"/>
      <c r="DM3" s="165"/>
      <c r="DN3" s="165"/>
      <c r="DO3" s="165"/>
      <c r="DP3" s="166"/>
    </row>
    <row r="4" spans="2:120" ht="16.2" customHeight="1" x14ac:dyDescent="0.3">
      <c r="B4" s="173" t="s">
        <v>79</v>
      </c>
      <c r="C4" s="174"/>
      <c r="D4" s="174"/>
      <c r="E4" s="174"/>
      <c r="F4" s="174"/>
      <c r="G4" s="174"/>
      <c r="H4" s="175"/>
      <c r="I4" s="105"/>
      <c r="L4" s="158" t="s">
        <v>79</v>
      </c>
      <c r="M4" s="159"/>
      <c r="N4" s="159"/>
      <c r="O4" s="159"/>
      <c r="P4" s="159"/>
      <c r="Q4" s="159"/>
      <c r="R4" s="160"/>
      <c r="S4" s="105"/>
      <c r="V4" s="158" t="s">
        <v>79</v>
      </c>
      <c r="W4" s="159"/>
      <c r="X4" s="159"/>
      <c r="Y4" s="159"/>
      <c r="Z4" s="159"/>
      <c r="AA4" s="159"/>
      <c r="AB4" s="160"/>
      <c r="AC4" s="105"/>
      <c r="AF4" s="158" t="s">
        <v>79</v>
      </c>
      <c r="AG4" s="159"/>
      <c r="AH4" s="159"/>
      <c r="AI4" s="159"/>
      <c r="AJ4" s="159"/>
      <c r="AK4" s="159"/>
      <c r="AL4" s="160"/>
      <c r="AM4" s="105"/>
      <c r="AP4" s="158" t="s">
        <v>79</v>
      </c>
      <c r="AQ4" s="159"/>
      <c r="AR4" s="159"/>
      <c r="AS4" s="159"/>
      <c r="AT4" s="159"/>
      <c r="AU4" s="159"/>
      <c r="AV4" s="160"/>
      <c r="AW4" s="105"/>
      <c r="AZ4" s="158" t="s">
        <v>79</v>
      </c>
      <c r="BA4" s="159"/>
      <c r="BB4" s="159"/>
      <c r="BC4" s="159"/>
      <c r="BD4" s="159"/>
      <c r="BE4" s="159"/>
      <c r="BF4" s="160"/>
      <c r="BG4" s="105"/>
      <c r="BJ4" s="158" t="s">
        <v>79</v>
      </c>
      <c r="BK4" s="159"/>
      <c r="BL4" s="159"/>
      <c r="BM4" s="159"/>
      <c r="BN4" s="159"/>
      <c r="BO4" s="159"/>
      <c r="BP4" s="160"/>
      <c r="BQ4" s="105"/>
      <c r="BT4" s="158" t="s">
        <v>79</v>
      </c>
      <c r="BU4" s="159"/>
      <c r="BV4" s="159"/>
      <c r="BW4" s="159"/>
      <c r="BX4" s="159"/>
      <c r="BY4" s="160"/>
      <c r="CC4" s="158" t="s">
        <v>79</v>
      </c>
      <c r="CD4" s="159"/>
      <c r="CE4" s="159"/>
      <c r="CF4" s="159"/>
      <c r="CG4" s="159"/>
      <c r="CH4" s="160"/>
      <c r="CL4" s="158" t="s">
        <v>79</v>
      </c>
      <c r="CM4" s="159"/>
      <c r="CN4" s="159"/>
      <c r="CO4" s="159"/>
      <c r="CP4" s="159"/>
      <c r="CQ4" s="160"/>
      <c r="CU4" s="164" t="s">
        <v>79</v>
      </c>
      <c r="CV4" s="165"/>
      <c r="CW4" s="165"/>
      <c r="CX4" s="165"/>
      <c r="CY4" s="165"/>
      <c r="CZ4" s="166"/>
      <c r="DD4" s="164" t="s">
        <v>79</v>
      </c>
      <c r="DE4" s="165"/>
      <c r="DF4" s="165"/>
      <c r="DG4" s="165"/>
      <c r="DH4" s="165"/>
      <c r="DI4" s="166"/>
      <c r="DK4" s="164" t="s">
        <v>79</v>
      </c>
      <c r="DL4" s="165"/>
      <c r="DM4" s="165"/>
      <c r="DN4" s="165"/>
      <c r="DO4" s="165"/>
      <c r="DP4" s="166"/>
    </row>
    <row r="5" spans="2:120" ht="16.2" customHeight="1" thickBot="1" x14ac:dyDescent="0.3">
      <c r="B5" s="161"/>
      <c r="C5" s="162"/>
      <c r="D5" s="162"/>
      <c r="E5" s="162"/>
      <c r="F5" s="162"/>
      <c r="G5" s="162"/>
      <c r="H5" s="163"/>
      <c r="I5" s="104"/>
      <c r="L5" s="161"/>
      <c r="M5" s="162"/>
      <c r="N5" s="162"/>
      <c r="O5" s="162"/>
      <c r="P5" s="162"/>
      <c r="Q5" s="162"/>
      <c r="R5" s="163"/>
      <c r="S5" s="104"/>
      <c r="V5" s="161"/>
      <c r="W5" s="162"/>
      <c r="X5" s="162"/>
      <c r="Y5" s="162"/>
      <c r="Z5" s="162"/>
      <c r="AA5" s="162"/>
      <c r="AB5" s="163"/>
      <c r="AC5" s="104"/>
      <c r="AF5" s="161"/>
      <c r="AG5" s="162"/>
      <c r="AH5" s="162"/>
      <c r="AI5" s="162"/>
      <c r="AJ5" s="162"/>
      <c r="AK5" s="162"/>
      <c r="AL5" s="163"/>
      <c r="AM5" s="104"/>
      <c r="AP5" s="161"/>
      <c r="AQ5" s="162"/>
      <c r="AR5" s="162"/>
      <c r="AS5" s="162"/>
      <c r="AT5" s="162"/>
      <c r="AU5" s="162"/>
      <c r="AV5" s="163"/>
      <c r="AW5" s="104"/>
      <c r="AZ5" s="161"/>
      <c r="BA5" s="162"/>
      <c r="BB5" s="162"/>
      <c r="BC5" s="162"/>
      <c r="BD5" s="162"/>
      <c r="BE5" s="162"/>
      <c r="BF5" s="163"/>
      <c r="BG5" s="104"/>
      <c r="BJ5" s="161"/>
      <c r="BK5" s="162"/>
      <c r="BL5" s="162"/>
      <c r="BM5" s="162"/>
      <c r="BN5" s="162"/>
      <c r="BO5" s="162"/>
      <c r="BP5" s="163"/>
      <c r="BQ5" s="104"/>
      <c r="BT5" s="161"/>
      <c r="BU5" s="162"/>
      <c r="BV5" s="162"/>
      <c r="BW5" s="162"/>
      <c r="BX5" s="162"/>
      <c r="BY5" s="163"/>
      <c r="CC5" s="161"/>
      <c r="CD5" s="162"/>
      <c r="CE5" s="162"/>
      <c r="CF5" s="162"/>
      <c r="CG5" s="162"/>
      <c r="CH5" s="163"/>
      <c r="CL5" s="161"/>
      <c r="CM5" s="162"/>
      <c r="CN5" s="162"/>
      <c r="CO5" s="162"/>
      <c r="CP5" s="162"/>
      <c r="CQ5" s="163"/>
      <c r="CU5" s="161"/>
      <c r="CV5" s="162"/>
      <c r="CW5" s="162"/>
      <c r="CX5" s="162"/>
      <c r="CY5" s="162"/>
      <c r="CZ5" s="163"/>
      <c r="DD5" s="170"/>
      <c r="DE5" s="171"/>
      <c r="DF5" s="171"/>
      <c r="DG5" s="171"/>
      <c r="DH5" s="171"/>
      <c r="DI5" s="172"/>
      <c r="DK5" s="167"/>
      <c r="DL5" s="168"/>
      <c r="DM5" s="168"/>
      <c r="DN5" s="168"/>
      <c r="DO5" s="168"/>
      <c r="DP5" s="169"/>
    </row>
    <row r="6" spans="2:120" ht="16.2" customHeight="1" x14ac:dyDescent="0.3">
      <c r="B6" s="128" t="s">
        <v>0</v>
      </c>
      <c r="C6" s="135" t="s">
        <v>230</v>
      </c>
      <c r="D6" s="135" t="s">
        <v>242</v>
      </c>
      <c r="E6" s="135" t="s">
        <v>243</v>
      </c>
      <c r="F6" s="57"/>
      <c r="G6" s="52" t="s">
        <v>22</v>
      </c>
      <c r="H6" s="119"/>
      <c r="I6" s="53"/>
      <c r="L6" s="128" t="s">
        <v>0</v>
      </c>
      <c r="M6" s="135" t="s">
        <v>223</v>
      </c>
      <c r="N6" s="135" t="s">
        <v>229</v>
      </c>
      <c r="O6" s="135" t="s">
        <v>230</v>
      </c>
      <c r="P6" s="57"/>
      <c r="Q6" s="52" t="s">
        <v>22</v>
      </c>
      <c r="R6" s="119"/>
      <c r="S6" s="53"/>
      <c r="V6" s="128" t="s">
        <v>0</v>
      </c>
      <c r="W6" s="135" t="s">
        <v>217</v>
      </c>
      <c r="X6" s="135" t="s">
        <v>222</v>
      </c>
      <c r="Y6" s="135" t="s">
        <v>223</v>
      </c>
      <c r="Z6" s="57"/>
      <c r="AA6" s="52" t="s">
        <v>22</v>
      </c>
      <c r="AB6" s="119"/>
      <c r="AC6" s="53"/>
      <c r="AF6" s="128" t="s">
        <v>0</v>
      </c>
      <c r="AG6" s="135" t="s">
        <v>205</v>
      </c>
      <c r="AH6" s="135" t="s">
        <v>216</v>
      </c>
      <c r="AI6" s="135" t="s">
        <v>217</v>
      </c>
      <c r="AJ6" s="57"/>
      <c r="AK6" s="52" t="s">
        <v>22</v>
      </c>
      <c r="AL6" s="119"/>
      <c r="AM6" s="53"/>
      <c r="AP6" s="128" t="s">
        <v>0</v>
      </c>
      <c r="AQ6" s="135" t="s">
        <v>198</v>
      </c>
      <c r="AR6" s="135" t="s">
        <v>204</v>
      </c>
      <c r="AS6" s="135" t="s">
        <v>205</v>
      </c>
      <c r="AT6" s="57"/>
      <c r="AU6" s="52" t="s">
        <v>22</v>
      </c>
      <c r="AV6" s="119"/>
      <c r="AW6" s="53"/>
      <c r="AZ6" s="128" t="s">
        <v>0</v>
      </c>
      <c r="BA6" s="135" t="s">
        <v>175</v>
      </c>
      <c r="BB6" s="135" t="s">
        <v>197</v>
      </c>
      <c r="BC6" s="135" t="s">
        <v>198</v>
      </c>
      <c r="BD6" s="57"/>
      <c r="BE6" s="52" t="s">
        <v>22</v>
      </c>
      <c r="BF6" s="119"/>
      <c r="BG6" s="53"/>
      <c r="BJ6" s="128" t="s">
        <v>0</v>
      </c>
      <c r="BK6" s="135" t="s">
        <v>173</v>
      </c>
      <c r="BL6" s="135" t="s">
        <v>174</v>
      </c>
      <c r="BM6" s="135" t="s">
        <v>175</v>
      </c>
      <c r="BN6" s="57"/>
      <c r="BO6" s="52" t="s">
        <v>22</v>
      </c>
      <c r="BP6" s="119"/>
      <c r="BQ6" s="53"/>
      <c r="BT6" s="54" t="s">
        <v>0</v>
      </c>
      <c r="BU6" s="56" t="s">
        <v>158</v>
      </c>
      <c r="BV6" s="56" t="s">
        <v>159</v>
      </c>
      <c r="BW6" s="57"/>
      <c r="BX6" s="52" t="s">
        <v>22</v>
      </c>
      <c r="BY6" s="58"/>
      <c r="CC6" s="54" t="s">
        <v>0</v>
      </c>
      <c r="CD6" s="56" t="s">
        <v>137</v>
      </c>
      <c r="CE6" s="56" t="s">
        <v>138</v>
      </c>
      <c r="CF6" s="57"/>
      <c r="CG6" s="52" t="s">
        <v>22</v>
      </c>
      <c r="CH6" s="58"/>
      <c r="CL6" s="54" t="s">
        <v>0</v>
      </c>
      <c r="CM6" s="56" t="s">
        <v>112</v>
      </c>
      <c r="CN6" s="56" t="s">
        <v>113</v>
      </c>
      <c r="CO6" s="57"/>
      <c r="CP6" s="52" t="s">
        <v>22</v>
      </c>
      <c r="CQ6" s="58"/>
      <c r="CU6" s="54" t="s">
        <v>0</v>
      </c>
      <c r="CV6" s="55" t="s">
        <v>99</v>
      </c>
      <c r="CW6" s="56" t="s">
        <v>100</v>
      </c>
      <c r="CX6" s="57"/>
      <c r="CY6" s="52" t="s">
        <v>22</v>
      </c>
      <c r="CZ6" s="58"/>
      <c r="DD6" s="44" t="s">
        <v>0</v>
      </c>
      <c r="DE6" s="45" t="s">
        <v>81</v>
      </c>
      <c r="DF6" s="46" t="s">
        <v>82</v>
      </c>
      <c r="DG6" s="39"/>
      <c r="DH6" t="s">
        <v>22</v>
      </c>
      <c r="DI6" s="13"/>
      <c r="DK6" s="14" t="s">
        <v>0</v>
      </c>
      <c r="DL6" s="15" t="s">
        <v>35</v>
      </c>
      <c r="DM6" s="15" t="s">
        <v>36</v>
      </c>
      <c r="DN6" s="16"/>
      <c r="DO6" s="17" t="s">
        <v>22</v>
      </c>
      <c r="DP6" s="18"/>
    </row>
    <row r="7" spans="2:120" ht="16.2" customHeight="1" x14ac:dyDescent="0.3">
      <c r="B7" s="129" t="s">
        <v>42</v>
      </c>
      <c r="C7" s="108">
        <v>11000</v>
      </c>
      <c r="D7" s="117">
        <v>11620</v>
      </c>
      <c r="E7" s="145">
        <v>11000</v>
      </c>
      <c r="F7" s="57"/>
      <c r="G7" s="62" t="s">
        <v>240</v>
      </c>
      <c r="H7" s="119"/>
      <c r="I7" s="53"/>
      <c r="L7" s="129" t="s">
        <v>42</v>
      </c>
      <c r="M7" s="108">
        <v>11000</v>
      </c>
      <c r="N7" s="117">
        <v>12570</v>
      </c>
      <c r="O7" s="145">
        <v>11000</v>
      </c>
      <c r="P7" s="57"/>
      <c r="Q7" s="62" t="s">
        <v>232</v>
      </c>
      <c r="R7" s="119"/>
      <c r="S7" s="53"/>
      <c r="V7" s="129" t="s">
        <v>42</v>
      </c>
      <c r="W7" s="108">
        <v>13000</v>
      </c>
      <c r="X7" s="117">
        <v>10760</v>
      </c>
      <c r="Y7" s="108">
        <v>11000</v>
      </c>
      <c r="Z7" s="57"/>
      <c r="AA7" s="62" t="s">
        <v>224</v>
      </c>
      <c r="AB7" s="119"/>
      <c r="AC7" s="53"/>
      <c r="AF7" s="129" t="s">
        <v>42</v>
      </c>
      <c r="AG7" s="108">
        <v>13000</v>
      </c>
      <c r="AH7" s="117">
        <v>16820</v>
      </c>
      <c r="AI7" s="108">
        <v>13000</v>
      </c>
      <c r="AJ7" s="57"/>
      <c r="AK7" s="62" t="s">
        <v>218</v>
      </c>
      <c r="AL7" s="119"/>
      <c r="AM7" s="53"/>
      <c r="AP7" s="129" t="s">
        <v>42</v>
      </c>
      <c r="AQ7" s="108">
        <v>13000</v>
      </c>
      <c r="AR7" s="117">
        <v>12070</v>
      </c>
      <c r="AS7" s="108">
        <v>13000</v>
      </c>
      <c r="AT7" s="57"/>
      <c r="AU7" s="62" t="s">
        <v>207</v>
      </c>
      <c r="AV7" s="119"/>
      <c r="AW7" s="53"/>
      <c r="AZ7" s="129" t="s">
        <v>42</v>
      </c>
      <c r="BA7" s="108">
        <v>13000</v>
      </c>
      <c r="BB7" s="117">
        <v>15760</v>
      </c>
      <c r="BC7" s="108">
        <v>13000</v>
      </c>
      <c r="BD7" s="57"/>
      <c r="BE7" s="62" t="s">
        <v>199</v>
      </c>
      <c r="BF7" s="119"/>
      <c r="BG7" s="53"/>
      <c r="BJ7" s="129" t="s">
        <v>42</v>
      </c>
      <c r="BK7" s="108">
        <v>19000</v>
      </c>
      <c r="BL7" s="117">
        <v>12409</v>
      </c>
      <c r="BM7" s="108">
        <v>13000</v>
      </c>
      <c r="BN7" s="57"/>
      <c r="BO7" s="62" t="s">
        <v>177</v>
      </c>
      <c r="BP7" s="119"/>
      <c r="BQ7" s="53"/>
      <c r="BT7" s="59" t="s">
        <v>42</v>
      </c>
      <c r="BU7" s="96">
        <v>17910</v>
      </c>
      <c r="BV7" s="61">
        <v>19000</v>
      </c>
      <c r="BW7" s="57"/>
      <c r="BX7" s="62" t="s">
        <v>160</v>
      </c>
      <c r="BY7" s="58"/>
      <c r="CC7" s="59" t="s">
        <v>42</v>
      </c>
      <c r="CD7" s="96">
        <v>17937</v>
      </c>
      <c r="CE7" s="61">
        <v>19500</v>
      </c>
      <c r="CF7" s="57"/>
      <c r="CG7" s="62" t="s">
        <v>139</v>
      </c>
      <c r="CH7" s="58"/>
      <c r="CL7" s="59" t="s">
        <v>42</v>
      </c>
      <c r="CM7" s="60">
        <v>21770</v>
      </c>
      <c r="CN7" s="61">
        <v>23000</v>
      </c>
      <c r="CO7" s="57"/>
      <c r="CP7" s="62" t="s">
        <v>114</v>
      </c>
      <c r="CQ7" s="58"/>
      <c r="CU7" s="59" t="s">
        <v>42</v>
      </c>
      <c r="CV7" s="60">
        <v>21690</v>
      </c>
      <c r="CW7" s="61">
        <v>23000</v>
      </c>
      <c r="CX7" s="57"/>
      <c r="CY7" s="62" t="s">
        <v>102</v>
      </c>
      <c r="CZ7" s="58"/>
      <c r="DD7" s="19" t="s">
        <v>42</v>
      </c>
      <c r="DE7" s="5">
        <v>22820</v>
      </c>
      <c r="DF7" s="33">
        <v>23000</v>
      </c>
      <c r="DG7" s="39"/>
      <c r="DH7" s="48" t="s">
        <v>83</v>
      </c>
      <c r="DI7" s="13"/>
      <c r="DK7" s="19" t="s">
        <v>42</v>
      </c>
      <c r="DL7" s="5">
        <v>19040</v>
      </c>
      <c r="DM7" s="5">
        <v>20000</v>
      </c>
      <c r="DN7" s="2"/>
      <c r="DO7" t="s">
        <v>31</v>
      </c>
      <c r="DP7" s="13"/>
    </row>
    <row r="8" spans="2:120" ht="16.2" customHeight="1" x14ac:dyDescent="0.3">
      <c r="B8" s="129"/>
      <c r="C8" s="108"/>
      <c r="D8" s="117"/>
      <c r="E8" s="145"/>
      <c r="F8" s="63"/>
      <c r="G8" s="101" t="s">
        <v>60</v>
      </c>
      <c r="H8" s="119"/>
      <c r="I8" s="53"/>
      <c r="L8" s="129"/>
      <c r="M8" s="108"/>
      <c r="N8" s="117"/>
      <c r="O8" s="145"/>
      <c r="P8" s="63"/>
      <c r="Q8" s="101" t="s">
        <v>60</v>
      </c>
      <c r="R8" s="119"/>
      <c r="S8" s="53"/>
      <c r="V8" s="129"/>
      <c r="W8" s="108"/>
      <c r="X8" s="117"/>
      <c r="Y8" s="108"/>
      <c r="Z8" s="63"/>
      <c r="AA8" s="101" t="s">
        <v>60</v>
      </c>
      <c r="AB8" s="119"/>
      <c r="AC8" s="53"/>
      <c r="AF8" s="129"/>
      <c r="AG8" s="108"/>
      <c r="AH8" s="117"/>
      <c r="AI8" s="108"/>
      <c r="AJ8" s="63"/>
      <c r="AK8" s="101" t="s">
        <v>60</v>
      </c>
      <c r="AL8" s="119"/>
      <c r="AM8" s="53"/>
      <c r="AP8" s="129" t="s">
        <v>43</v>
      </c>
      <c r="AQ8" s="108"/>
      <c r="AR8" s="117">
        <v>0</v>
      </c>
      <c r="AS8" s="108"/>
      <c r="AT8" s="63"/>
      <c r="AU8" s="101" t="s">
        <v>60</v>
      </c>
      <c r="AV8" s="119"/>
      <c r="AW8" s="53"/>
      <c r="AZ8" s="129" t="s">
        <v>43</v>
      </c>
      <c r="BA8" s="108">
        <v>1000</v>
      </c>
      <c r="BB8" s="117">
        <v>0</v>
      </c>
      <c r="BC8" s="108">
        <v>0</v>
      </c>
      <c r="BD8" s="63"/>
      <c r="BE8" s="101" t="s">
        <v>60</v>
      </c>
      <c r="BF8" s="119"/>
      <c r="BG8" s="53"/>
      <c r="BJ8" s="129" t="s">
        <v>43</v>
      </c>
      <c r="BK8" s="108">
        <v>1000</v>
      </c>
      <c r="BL8" s="117">
        <v>3170</v>
      </c>
      <c r="BM8" s="108">
        <v>1000</v>
      </c>
      <c r="BN8" s="63"/>
      <c r="BO8" s="101" t="s">
        <v>60</v>
      </c>
      <c r="BP8" s="119"/>
      <c r="BQ8" s="53"/>
      <c r="BT8" s="59" t="s">
        <v>43</v>
      </c>
      <c r="BU8" s="96">
        <v>500</v>
      </c>
      <c r="BV8" s="61">
        <v>1000</v>
      </c>
      <c r="BW8" s="63"/>
      <c r="BX8" s="101" t="s">
        <v>60</v>
      </c>
      <c r="BY8" s="58"/>
      <c r="CC8" s="59" t="s">
        <v>43</v>
      </c>
      <c r="CD8" s="96">
        <v>5870</v>
      </c>
      <c r="CE8" s="61">
        <v>6000</v>
      </c>
      <c r="CF8" s="63"/>
      <c r="CG8" s="101" t="s">
        <v>60</v>
      </c>
      <c r="CH8" s="58"/>
      <c r="CL8" s="59" t="s">
        <v>43</v>
      </c>
      <c r="CM8" s="60">
        <v>7486</v>
      </c>
      <c r="CN8" s="61">
        <v>8000</v>
      </c>
      <c r="CO8" s="63"/>
      <c r="CP8" s="64" t="s">
        <v>60</v>
      </c>
      <c r="CQ8" s="58"/>
      <c r="CU8" s="59" t="s">
        <v>43</v>
      </c>
      <c r="CV8" s="60">
        <v>10110</v>
      </c>
      <c r="CW8" s="61">
        <v>14000</v>
      </c>
      <c r="CX8" s="63"/>
      <c r="CY8" s="64" t="s">
        <v>60</v>
      </c>
      <c r="CZ8" s="58"/>
      <c r="DD8" s="19" t="s">
        <v>43</v>
      </c>
      <c r="DE8" s="5">
        <v>13135</v>
      </c>
      <c r="DF8" s="33">
        <v>14000</v>
      </c>
      <c r="DG8" s="40"/>
      <c r="DH8" s="47" t="s">
        <v>60</v>
      </c>
      <c r="DI8" s="13"/>
      <c r="DK8" s="19" t="s">
        <v>43</v>
      </c>
      <c r="DL8" s="5">
        <v>14385</v>
      </c>
      <c r="DM8" s="5">
        <v>15000</v>
      </c>
      <c r="DN8" s="2"/>
      <c r="DO8" s="29" t="s">
        <v>60</v>
      </c>
      <c r="DP8" s="13"/>
    </row>
    <row r="9" spans="2:120" ht="16.2" customHeight="1" x14ac:dyDescent="0.25">
      <c r="B9" s="129" t="s">
        <v>44</v>
      </c>
      <c r="C9" s="108">
        <v>18000</v>
      </c>
      <c r="D9" s="117">
        <v>14110</v>
      </c>
      <c r="E9" s="145">
        <v>14000</v>
      </c>
      <c r="F9" s="63"/>
      <c r="G9" s="65" t="s">
        <v>4</v>
      </c>
      <c r="H9" s="120">
        <v>0</v>
      </c>
      <c r="I9" s="53"/>
      <c r="L9" s="129" t="s">
        <v>44</v>
      </c>
      <c r="M9" s="108">
        <v>18000</v>
      </c>
      <c r="N9" s="117">
        <v>16190</v>
      </c>
      <c r="O9" s="145">
        <v>18000</v>
      </c>
      <c r="P9" s="63"/>
      <c r="Q9" s="65" t="s">
        <v>4</v>
      </c>
      <c r="R9" s="120">
        <v>0</v>
      </c>
      <c r="S9" s="53"/>
      <c r="V9" s="129" t="s">
        <v>44</v>
      </c>
      <c r="W9" s="108">
        <v>17000</v>
      </c>
      <c r="X9" s="117">
        <v>17974</v>
      </c>
      <c r="Y9" s="108">
        <v>18000</v>
      </c>
      <c r="Z9" s="63"/>
      <c r="AA9" s="65" t="s">
        <v>4</v>
      </c>
      <c r="AB9" s="120">
        <v>2800</v>
      </c>
      <c r="AC9" s="53"/>
      <c r="AF9" s="129" t="s">
        <v>44</v>
      </c>
      <c r="AG9" s="108">
        <v>15000</v>
      </c>
      <c r="AH9" s="117">
        <v>17841</v>
      </c>
      <c r="AI9" s="108">
        <v>17000</v>
      </c>
      <c r="AJ9" s="63"/>
      <c r="AK9" s="65" t="s">
        <v>4</v>
      </c>
      <c r="AL9" s="120">
        <v>1230</v>
      </c>
      <c r="AM9" s="53"/>
      <c r="AP9" s="129" t="s">
        <v>44</v>
      </c>
      <c r="AQ9" s="108">
        <v>25000</v>
      </c>
      <c r="AR9" s="117">
        <v>15690</v>
      </c>
      <c r="AS9" s="108">
        <v>15000</v>
      </c>
      <c r="AT9" s="63"/>
      <c r="AU9" s="65" t="s">
        <v>4</v>
      </c>
      <c r="AV9" s="120">
        <v>1726</v>
      </c>
      <c r="AW9" s="53"/>
      <c r="AZ9" s="129" t="s">
        <v>44</v>
      </c>
      <c r="BA9" s="108">
        <v>25000</v>
      </c>
      <c r="BB9" s="117">
        <v>23129</v>
      </c>
      <c r="BC9" s="108">
        <v>25000</v>
      </c>
      <c r="BD9" s="63"/>
      <c r="BE9" s="65" t="s">
        <v>4</v>
      </c>
      <c r="BF9" s="120">
        <v>300</v>
      </c>
      <c r="BG9" s="53"/>
      <c r="BJ9" s="129" t="s">
        <v>44</v>
      </c>
      <c r="BK9" s="108">
        <v>25000</v>
      </c>
      <c r="BL9" s="117">
        <v>24279</v>
      </c>
      <c r="BM9" s="108">
        <v>25000</v>
      </c>
      <c r="BN9" s="63"/>
      <c r="BO9" s="65" t="s">
        <v>4</v>
      </c>
      <c r="BP9" s="120">
        <v>910</v>
      </c>
      <c r="BQ9" s="53"/>
      <c r="BT9" s="59" t="s">
        <v>44</v>
      </c>
      <c r="BU9" s="96">
        <v>24809</v>
      </c>
      <c r="BV9" s="61">
        <v>25000</v>
      </c>
      <c r="BW9" s="63"/>
      <c r="BX9" s="65" t="s">
        <v>4</v>
      </c>
      <c r="BY9" s="66">
        <v>157</v>
      </c>
      <c r="CC9" s="59" t="s">
        <v>44</v>
      </c>
      <c r="CD9" s="96">
        <v>23923</v>
      </c>
      <c r="CE9" s="61">
        <v>25000</v>
      </c>
      <c r="CF9" s="63"/>
      <c r="CG9" s="65" t="s">
        <v>4</v>
      </c>
      <c r="CH9" s="66">
        <v>600</v>
      </c>
      <c r="CL9" s="59" t="s">
        <v>44</v>
      </c>
      <c r="CM9" s="60">
        <v>25457</v>
      </c>
      <c r="CN9" s="61">
        <v>25000</v>
      </c>
      <c r="CO9" s="63"/>
      <c r="CP9" s="65" t="s">
        <v>4</v>
      </c>
      <c r="CQ9" s="66">
        <v>400</v>
      </c>
      <c r="CU9" s="59" t="s">
        <v>44</v>
      </c>
      <c r="CV9" s="60">
        <v>24774</v>
      </c>
      <c r="CW9" s="61">
        <v>25000</v>
      </c>
      <c r="CX9" s="63"/>
      <c r="CY9" s="65" t="s">
        <v>4</v>
      </c>
      <c r="CZ9" s="66">
        <v>9264</v>
      </c>
      <c r="DD9" s="19" t="s">
        <v>44</v>
      </c>
      <c r="DE9" s="5">
        <v>24052</v>
      </c>
      <c r="DF9" s="33">
        <v>25000</v>
      </c>
      <c r="DG9" s="40"/>
      <c r="DH9" s="36" t="s">
        <v>4</v>
      </c>
      <c r="DI9" s="7">
        <v>4362</v>
      </c>
      <c r="DK9" s="19" t="s">
        <v>44</v>
      </c>
      <c r="DL9" s="5">
        <v>24066</v>
      </c>
      <c r="DM9" s="5">
        <v>25000</v>
      </c>
      <c r="DN9" s="2"/>
      <c r="DO9" s="20" t="s">
        <v>4</v>
      </c>
      <c r="DP9" s="7">
        <v>335</v>
      </c>
    </row>
    <row r="10" spans="2:120" ht="16.2" customHeight="1" x14ac:dyDescent="0.25">
      <c r="B10" s="129" t="s">
        <v>23</v>
      </c>
      <c r="C10" s="108">
        <v>10000</v>
      </c>
      <c r="D10" s="117">
        <v>23455</v>
      </c>
      <c r="E10" s="145">
        <v>15000</v>
      </c>
      <c r="F10" s="63"/>
      <c r="G10" s="65" t="s">
        <v>121</v>
      </c>
      <c r="H10" s="120">
        <v>0</v>
      </c>
      <c r="I10" s="53"/>
      <c r="L10" s="129" t="s">
        <v>23</v>
      </c>
      <c r="M10" s="108">
        <v>10000</v>
      </c>
      <c r="N10" s="117">
        <v>11845</v>
      </c>
      <c r="O10" s="145">
        <v>10000</v>
      </c>
      <c r="P10" s="63"/>
      <c r="Q10" s="65" t="s">
        <v>121</v>
      </c>
      <c r="R10" s="120">
        <v>0</v>
      </c>
      <c r="S10" s="53"/>
      <c r="V10" s="129" t="s">
        <v>23</v>
      </c>
      <c r="W10" s="108">
        <v>10000</v>
      </c>
      <c r="X10" s="117">
        <v>7520</v>
      </c>
      <c r="Y10" s="108">
        <v>10000</v>
      </c>
      <c r="Z10" s="63"/>
      <c r="AA10" s="65" t="s">
        <v>121</v>
      </c>
      <c r="AB10" s="120">
        <v>0</v>
      </c>
      <c r="AC10" s="53"/>
      <c r="AF10" s="129" t="s">
        <v>23</v>
      </c>
      <c r="AG10" s="108">
        <v>10000</v>
      </c>
      <c r="AH10" s="117">
        <v>9424</v>
      </c>
      <c r="AI10" s="108">
        <v>10000</v>
      </c>
      <c r="AJ10" s="63"/>
      <c r="AK10" s="65" t="s">
        <v>121</v>
      </c>
      <c r="AL10" s="120">
        <v>0</v>
      </c>
      <c r="AM10" s="53"/>
      <c r="AP10" s="129" t="s">
        <v>23</v>
      </c>
      <c r="AQ10" s="108">
        <v>10000</v>
      </c>
      <c r="AR10" s="117">
        <v>28217</v>
      </c>
      <c r="AS10" s="108">
        <v>10000</v>
      </c>
      <c r="AT10" s="63"/>
      <c r="AU10" s="65" t="s">
        <v>121</v>
      </c>
      <c r="AV10" s="120">
        <v>0</v>
      </c>
      <c r="AW10" s="53"/>
      <c r="AZ10" s="129" t="s">
        <v>23</v>
      </c>
      <c r="BA10" s="108">
        <v>10000</v>
      </c>
      <c r="BB10" s="117">
        <v>15440</v>
      </c>
      <c r="BC10" s="108">
        <v>10000</v>
      </c>
      <c r="BD10" s="63"/>
      <c r="BE10" s="65" t="s">
        <v>121</v>
      </c>
      <c r="BF10" s="120">
        <v>0</v>
      </c>
      <c r="BG10" s="53"/>
      <c r="BJ10" s="129" t="s">
        <v>23</v>
      </c>
      <c r="BK10" s="108">
        <v>10000</v>
      </c>
      <c r="BL10" s="117">
        <v>4510</v>
      </c>
      <c r="BM10" s="108">
        <v>10000</v>
      </c>
      <c r="BN10" s="63"/>
      <c r="BO10" s="65" t="s">
        <v>121</v>
      </c>
      <c r="BP10" s="120">
        <v>0</v>
      </c>
      <c r="BQ10" s="53"/>
      <c r="BT10" s="59" t="s">
        <v>23</v>
      </c>
      <c r="BU10" s="96">
        <v>35741</v>
      </c>
      <c r="BV10" s="61">
        <v>10000</v>
      </c>
      <c r="BW10" s="63"/>
      <c r="BX10" s="65" t="s">
        <v>121</v>
      </c>
      <c r="BY10" s="66">
        <v>0</v>
      </c>
      <c r="CC10" s="59" t="s">
        <v>23</v>
      </c>
      <c r="CD10" s="96">
        <v>48558</v>
      </c>
      <c r="CE10" s="61">
        <v>10000</v>
      </c>
      <c r="CF10" s="63"/>
      <c r="CG10" s="65" t="s">
        <v>121</v>
      </c>
      <c r="CH10" s="66">
        <v>0</v>
      </c>
      <c r="CL10" s="59" t="s">
        <v>23</v>
      </c>
      <c r="CM10" s="60">
        <v>62669</v>
      </c>
      <c r="CN10" s="61">
        <v>35000</v>
      </c>
      <c r="CO10" s="63"/>
      <c r="CP10" s="65" t="s">
        <v>121</v>
      </c>
      <c r="CQ10" s="66">
        <v>3648</v>
      </c>
      <c r="CU10" s="59" t="s">
        <v>23</v>
      </c>
      <c r="CV10" s="60">
        <v>4200</v>
      </c>
      <c r="CW10" s="61">
        <v>13000</v>
      </c>
      <c r="CX10" s="63"/>
      <c r="CY10" s="65" t="s">
        <v>88</v>
      </c>
      <c r="CZ10" s="66">
        <v>0</v>
      </c>
      <c r="DD10" s="19" t="s">
        <v>23</v>
      </c>
      <c r="DE10" s="5">
        <v>40200</v>
      </c>
      <c r="DF10" s="33">
        <v>13000</v>
      </c>
      <c r="DG10" s="40"/>
      <c r="DH10" s="36" t="s">
        <v>88</v>
      </c>
      <c r="DI10" s="7">
        <v>3450</v>
      </c>
      <c r="DK10" s="19" t="s">
        <v>23</v>
      </c>
      <c r="DL10" s="5">
        <v>20000</v>
      </c>
      <c r="DM10" s="5">
        <v>13000</v>
      </c>
      <c r="DN10" s="2"/>
      <c r="DO10" s="20" t="s">
        <v>5</v>
      </c>
      <c r="DP10" s="7">
        <v>2571.04</v>
      </c>
    </row>
    <row r="11" spans="2:120" ht="16.2" customHeight="1" x14ac:dyDescent="0.25">
      <c r="B11" s="129" t="s">
        <v>24</v>
      </c>
      <c r="C11" s="108"/>
      <c r="D11" s="117">
        <v>100</v>
      </c>
      <c r="E11" s="145"/>
      <c r="F11" s="63"/>
      <c r="G11" s="65" t="s">
        <v>88</v>
      </c>
      <c r="H11" s="120">
        <v>0</v>
      </c>
      <c r="I11" s="53"/>
      <c r="L11" s="129" t="s">
        <v>24</v>
      </c>
      <c r="M11" s="108"/>
      <c r="N11" s="117">
        <v>25000</v>
      </c>
      <c r="O11" s="145"/>
      <c r="P11" s="63"/>
      <c r="Q11" s="65" t="s">
        <v>88</v>
      </c>
      <c r="R11" s="120">
        <v>0</v>
      </c>
      <c r="S11" s="53"/>
      <c r="V11" s="129" t="s">
        <v>24</v>
      </c>
      <c r="W11" s="108"/>
      <c r="X11" s="117">
        <v>900</v>
      </c>
      <c r="Y11" s="108"/>
      <c r="Z11" s="63"/>
      <c r="AA11" s="65" t="s">
        <v>88</v>
      </c>
      <c r="AB11" s="120">
        <v>0</v>
      </c>
      <c r="AC11" s="53"/>
      <c r="AF11" s="129" t="s">
        <v>24</v>
      </c>
      <c r="AG11" s="108"/>
      <c r="AH11" s="117">
        <v>0</v>
      </c>
      <c r="AI11" s="108"/>
      <c r="AJ11" s="63"/>
      <c r="AK11" s="65" t="s">
        <v>88</v>
      </c>
      <c r="AL11" s="120">
        <v>0</v>
      </c>
      <c r="AM11" s="53"/>
      <c r="AP11" s="129" t="s">
        <v>24</v>
      </c>
      <c r="AQ11" s="108"/>
      <c r="AR11" s="117">
        <v>400</v>
      </c>
      <c r="AS11" s="108"/>
      <c r="AT11" s="63"/>
      <c r="AU11" s="65" t="s">
        <v>88</v>
      </c>
      <c r="AV11" s="120">
        <v>0</v>
      </c>
      <c r="AW11" s="53"/>
      <c r="AZ11" s="129" t="s">
        <v>24</v>
      </c>
      <c r="BA11" s="108">
        <v>2000</v>
      </c>
      <c r="BB11" s="117">
        <v>0</v>
      </c>
      <c r="BC11" s="108"/>
      <c r="BD11" s="63"/>
      <c r="BE11" s="65" t="s">
        <v>88</v>
      </c>
      <c r="BF11" s="120">
        <v>0</v>
      </c>
      <c r="BG11" s="53"/>
      <c r="BJ11" s="129" t="s">
        <v>24</v>
      </c>
      <c r="BK11" s="108">
        <v>2000</v>
      </c>
      <c r="BL11" s="117">
        <v>0</v>
      </c>
      <c r="BM11" s="108">
        <v>2000</v>
      </c>
      <c r="BN11" s="63"/>
      <c r="BO11" s="65" t="s">
        <v>88</v>
      </c>
      <c r="BP11" s="120">
        <v>2154</v>
      </c>
      <c r="BQ11" s="53"/>
      <c r="BT11" s="59" t="s">
        <v>24</v>
      </c>
      <c r="BU11" s="96">
        <v>2000</v>
      </c>
      <c r="BV11" s="61">
        <v>2000</v>
      </c>
      <c r="BW11" s="63"/>
      <c r="BX11" s="65" t="s">
        <v>88</v>
      </c>
      <c r="BY11" s="66">
        <v>2747</v>
      </c>
      <c r="CC11" s="59" t="s">
        <v>24</v>
      </c>
      <c r="CD11" s="96">
        <v>39263.125</v>
      </c>
      <c r="CE11" s="61">
        <v>5000</v>
      </c>
      <c r="CF11" s="63"/>
      <c r="CG11" s="65" t="s">
        <v>88</v>
      </c>
      <c r="CH11" s="66">
        <v>11615</v>
      </c>
      <c r="CL11" s="59" t="s">
        <v>24</v>
      </c>
      <c r="CM11" s="60">
        <v>637.67999999999995</v>
      </c>
      <c r="CN11" s="61">
        <v>0</v>
      </c>
      <c r="CO11" s="63"/>
      <c r="CP11" s="65" t="s">
        <v>5</v>
      </c>
      <c r="CQ11" s="66">
        <v>0</v>
      </c>
      <c r="CU11" s="59" t="s">
        <v>24</v>
      </c>
      <c r="CV11" s="60">
        <v>0</v>
      </c>
      <c r="CW11" s="61">
        <v>0</v>
      </c>
      <c r="CX11" s="63"/>
      <c r="CY11" s="65" t="s">
        <v>5</v>
      </c>
      <c r="CZ11" s="66">
        <v>2048</v>
      </c>
      <c r="DD11" s="19" t="s">
        <v>24</v>
      </c>
      <c r="DE11" s="5">
        <v>4000</v>
      </c>
      <c r="DF11" s="33">
        <v>0</v>
      </c>
      <c r="DG11" s="40"/>
      <c r="DH11" s="36" t="s">
        <v>5</v>
      </c>
      <c r="DI11" s="7">
        <v>1723</v>
      </c>
      <c r="DK11" s="19" t="s">
        <v>24</v>
      </c>
      <c r="DL11" s="5">
        <v>60240</v>
      </c>
      <c r="DM11" s="5">
        <v>1000</v>
      </c>
      <c r="DN11" s="2"/>
      <c r="DO11" s="20" t="s">
        <v>13</v>
      </c>
      <c r="DP11" s="7">
        <v>28076.32</v>
      </c>
    </row>
    <row r="12" spans="2:120" ht="16.2" customHeight="1" x14ac:dyDescent="0.25">
      <c r="B12" s="129" t="s">
        <v>25</v>
      </c>
      <c r="C12" s="108"/>
      <c r="D12" s="117">
        <v>0</v>
      </c>
      <c r="E12" s="145"/>
      <c r="F12" s="63"/>
      <c r="G12" s="65" t="s">
        <v>13</v>
      </c>
      <c r="H12" s="120">
        <v>1457.71</v>
      </c>
      <c r="I12" s="53"/>
      <c r="L12" s="129" t="s">
        <v>25</v>
      </c>
      <c r="M12" s="108"/>
      <c r="N12" s="117">
        <v>0</v>
      </c>
      <c r="O12" s="145"/>
      <c r="P12" s="63"/>
      <c r="Q12" s="65" t="s">
        <v>13</v>
      </c>
      <c r="R12" s="120">
        <v>350</v>
      </c>
      <c r="S12" s="53"/>
      <c r="V12" s="129" t="s">
        <v>25</v>
      </c>
      <c r="W12" s="108"/>
      <c r="X12" s="117">
        <v>0</v>
      </c>
      <c r="Y12" s="108"/>
      <c r="Z12" s="63"/>
      <c r="AA12" s="65" t="s">
        <v>13</v>
      </c>
      <c r="AB12" s="120">
        <v>100</v>
      </c>
      <c r="AC12" s="53"/>
      <c r="AF12" s="129" t="s">
        <v>25</v>
      </c>
      <c r="AG12" s="108"/>
      <c r="AH12" s="117">
        <v>0</v>
      </c>
      <c r="AI12" s="108"/>
      <c r="AJ12" s="63"/>
      <c r="AK12" s="65" t="s">
        <v>13</v>
      </c>
      <c r="AL12" s="120">
        <v>700</v>
      </c>
      <c r="AM12" s="53"/>
      <c r="AP12" s="129" t="s">
        <v>25</v>
      </c>
      <c r="AQ12" s="108">
        <v>25000</v>
      </c>
      <c r="AR12" s="117">
        <v>0</v>
      </c>
      <c r="AS12" s="108"/>
      <c r="AT12" s="63"/>
      <c r="AU12" s="65" t="s">
        <v>13</v>
      </c>
      <c r="AV12" s="120">
        <v>100</v>
      </c>
      <c r="AW12" s="53"/>
      <c r="AZ12" s="129" t="s">
        <v>25</v>
      </c>
      <c r="BA12" s="108">
        <v>10000</v>
      </c>
      <c r="BB12" s="117">
        <v>0</v>
      </c>
      <c r="BC12" s="108">
        <v>25000</v>
      </c>
      <c r="BD12" s="63"/>
      <c r="BE12" s="65" t="s">
        <v>13</v>
      </c>
      <c r="BF12" s="120">
        <v>100</v>
      </c>
      <c r="BG12" s="53"/>
      <c r="BJ12" s="129" t="s">
        <v>25</v>
      </c>
      <c r="BK12" s="108">
        <v>10000</v>
      </c>
      <c r="BL12" s="117">
        <v>5000</v>
      </c>
      <c r="BM12" s="108">
        <v>10000</v>
      </c>
      <c r="BN12" s="63"/>
      <c r="BO12" s="65" t="s">
        <v>13</v>
      </c>
      <c r="BP12" s="120">
        <v>100</v>
      </c>
      <c r="BQ12" s="53"/>
      <c r="BT12" s="59" t="s">
        <v>25</v>
      </c>
      <c r="BU12" s="96">
        <v>10000</v>
      </c>
      <c r="BV12" s="61">
        <v>10000</v>
      </c>
      <c r="BW12" s="63"/>
      <c r="BX12" s="65" t="s">
        <v>13</v>
      </c>
      <c r="BY12" s="66">
        <v>100</v>
      </c>
      <c r="CC12" s="59" t="s">
        <v>25</v>
      </c>
      <c r="CD12" s="96">
        <v>13000</v>
      </c>
      <c r="CE12" s="61">
        <v>10000</v>
      </c>
      <c r="CF12" s="63"/>
      <c r="CG12" s="65" t="s">
        <v>13</v>
      </c>
      <c r="CH12" s="66">
        <v>100</v>
      </c>
      <c r="CL12" s="59" t="s">
        <v>25</v>
      </c>
      <c r="CM12" s="60">
        <v>22000</v>
      </c>
      <c r="CN12" s="61">
        <v>15000</v>
      </c>
      <c r="CO12" s="63"/>
      <c r="CP12" s="65" t="s">
        <v>13</v>
      </c>
      <c r="CQ12" s="66">
        <v>100</v>
      </c>
      <c r="CU12" s="59" t="s">
        <v>25</v>
      </c>
      <c r="CV12" s="60">
        <v>0</v>
      </c>
      <c r="CW12" s="61">
        <v>0</v>
      </c>
      <c r="CX12" s="63"/>
      <c r="CY12" s="65" t="s">
        <v>13</v>
      </c>
      <c r="CZ12" s="66">
        <v>100</v>
      </c>
      <c r="DD12" s="19" t="s">
        <v>25</v>
      </c>
      <c r="DE12" s="5">
        <v>12000</v>
      </c>
      <c r="DF12" s="33">
        <v>1000</v>
      </c>
      <c r="DG12" s="40"/>
      <c r="DH12" s="36" t="s">
        <v>13</v>
      </c>
      <c r="DI12" s="7">
        <v>100</v>
      </c>
      <c r="DJ12" s="3"/>
      <c r="DK12" s="19" t="s">
        <v>25</v>
      </c>
      <c r="DL12" s="5">
        <v>6940</v>
      </c>
      <c r="DM12" s="5">
        <v>9000</v>
      </c>
      <c r="DN12" s="2"/>
      <c r="DO12" s="20" t="s">
        <v>14</v>
      </c>
      <c r="DP12" s="7">
        <v>149978.9</v>
      </c>
    </row>
    <row r="13" spans="2:120" ht="16.2" customHeight="1" x14ac:dyDescent="0.25">
      <c r="B13" s="129" t="s">
        <v>26</v>
      </c>
      <c r="C13" s="108"/>
      <c r="D13" s="117">
        <v>495</v>
      </c>
      <c r="E13" s="145"/>
      <c r="F13" s="63"/>
      <c r="G13" s="65" t="s">
        <v>226</v>
      </c>
      <c r="H13" s="120">
        <v>597597.99</v>
      </c>
      <c r="I13" s="53"/>
      <c r="L13" s="129" t="s">
        <v>26</v>
      </c>
      <c r="M13" s="108"/>
      <c r="N13" s="117">
        <v>723</v>
      </c>
      <c r="O13" s="145"/>
      <c r="P13" s="63"/>
      <c r="Q13" s="65" t="s">
        <v>226</v>
      </c>
      <c r="R13" s="120">
        <v>492086</v>
      </c>
      <c r="S13" s="53"/>
      <c r="V13" s="129" t="s">
        <v>26</v>
      </c>
      <c r="W13" s="108"/>
      <c r="X13" s="117">
        <v>0</v>
      </c>
      <c r="Y13" s="108"/>
      <c r="Z13" s="63"/>
      <c r="AA13" s="65" t="s">
        <v>226</v>
      </c>
      <c r="AB13" s="120">
        <v>470330</v>
      </c>
      <c r="AC13" s="53"/>
      <c r="AF13" s="129" t="s">
        <v>26</v>
      </c>
      <c r="AG13" s="108"/>
      <c r="AH13" s="117">
        <v>787</v>
      </c>
      <c r="AI13" s="108"/>
      <c r="AJ13" s="63"/>
      <c r="AK13" s="65" t="s">
        <v>14</v>
      </c>
      <c r="AL13" s="120">
        <v>480848</v>
      </c>
      <c r="AM13" s="53"/>
      <c r="AP13" s="129" t="s">
        <v>26</v>
      </c>
      <c r="AQ13" s="108"/>
      <c r="AR13" s="117">
        <v>508</v>
      </c>
      <c r="AS13" s="108"/>
      <c r="AT13" s="63"/>
      <c r="AU13" s="65" t="s">
        <v>14</v>
      </c>
      <c r="AV13" s="120">
        <v>491826</v>
      </c>
      <c r="AW13" s="53"/>
      <c r="AZ13" s="129" t="s">
        <v>26</v>
      </c>
      <c r="BA13" s="108">
        <v>0</v>
      </c>
      <c r="BB13" s="117">
        <v>332</v>
      </c>
      <c r="BC13" s="108">
        <v>0</v>
      </c>
      <c r="BD13" s="63"/>
      <c r="BE13" s="65" t="s">
        <v>14</v>
      </c>
      <c r="BF13" s="120">
        <v>477056</v>
      </c>
      <c r="BG13" s="53"/>
      <c r="BJ13" s="129" t="s">
        <v>26</v>
      </c>
      <c r="BK13" s="108">
        <v>1000</v>
      </c>
      <c r="BL13" s="117">
        <v>281</v>
      </c>
      <c r="BM13" s="108">
        <v>0</v>
      </c>
      <c r="BN13" s="63"/>
      <c r="BO13" s="65" t="s">
        <v>14</v>
      </c>
      <c r="BP13" s="120">
        <v>459550</v>
      </c>
      <c r="BQ13" s="53"/>
      <c r="BT13" s="59" t="s">
        <v>26</v>
      </c>
      <c r="BU13" s="96">
        <v>848</v>
      </c>
      <c r="BV13" s="61">
        <v>1000</v>
      </c>
      <c r="BW13" s="63"/>
      <c r="BX13" s="65" t="s">
        <v>14</v>
      </c>
      <c r="BY13" s="66">
        <v>461210</v>
      </c>
      <c r="CC13" s="59" t="s">
        <v>26</v>
      </c>
      <c r="CD13" s="96">
        <v>1097.21</v>
      </c>
      <c r="CE13" s="61">
        <v>1000</v>
      </c>
      <c r="CF13" s="63"/>
      <c r="CG13" s="65" t="s">
        <v>14</v>
      </c>
      <c r="CH13" s="66">
        <v>429539.14999999997</v>
      </c>
      <c r="CL13" s="59" t="s">
        <v>26</v>
      </c>
      <c r="CM13" s="60">
        <v>1020</v>
      </c>
      <c r="CN13" s="61">
        <v>1000</v>
      </c>
      <c r="CO13" s="63"/>
      <c r="CP13" s="65" t="s">
        <v>14</v>
      </c>
      <c r="CQ13" s="66">
        <v>420756</v>
      </c>
      <c r="CU13" s="59" t="s">
        <v>26</v>
      </c>
      <c r="CV13" s="60">
        <v>0</v>
      </c>
      <c r="CW13" s="61">
        <v>1000</v>
      </c>
      <c r="CX13" s="63"/>
      <c r="CY13" s="65" t="s">
        <v>14</v>
      </c>
      <c r="CZ13" s="66">
        <v>245780</v>
      </c>
      <c r="DD13" s="19" t="s">
        <v>26</v>
      </c>
      <c r="DE13" s="5">
        <v>1028</v>
      </c>
      <c r="DF13" s="33">
        <v>1000</v>
      </c>
      <c r="DG13" s="40"/>
      <c r="DH13" s="36" t="s">
        <v>14</v>
      </c>
      <c r="DI13" s="7">
        <v>218977</v>
      </c>
      <c r="DK13" s="19" t="s">
        <v>26</v>
      </c>
      <c r="DL13" s="5">
        <v>463.5</v>
      </c>
      <c r="DM13" s="5">
        <v>400</v>
      </c>
      <c r="DN13" s="2"/>
      <c r="DO13" s="1" t="s">
        <v>6</v>
      </c>
      <c r="DP13" s="11">
        <f>SUM(DP9:DP12)</f>
        <v>180961.26</v>
      </c>
    </row>
    <row r="14" spans="2:120" ht="16.2" customHeight="1" x14ac:dyDescent="0.3">
      <c r="B14" s="129" t="s">
        <v>45</v>
      </c>
      <c r="C14" s="108">
        <v>80000</v>
      </c>
      <c r="D14" s="117">
        <v>91187</v>
      </c>
      <c r="E14" s="145">
        <v>85000</v>
      </c>
      <c r="F14" s="63"/>
      <c r="G14" s="67" t="s">
        <v>6</v>
      </c>
      <c r="H14" s="137">
        <f>SUM(H9:H13)</f>
        <v>599055.69999999995</v>
      </c>
      <c r="I14" s="93"/>
      <c r="L14" s="129" t="s">
        <v>45</v>
      </c>
      <c r="M14" s="108">
        <v>80000</v>
      </c>
      <c r="N14" s="117">
        <v>113980</v>
      </c>
      <c r="O14" s="145">
        <v>52500</v>
      </c>
      <c r="P14" s="63"/>
      <c r="Q14" s="67" t="s">
        <v>6</v>
      </c>
      <c r="R14" s="137">
        <f>SUM(R9:R13)</f>
        <v>492436</v>
      </c>
      <c r="S14" s="93"/>
      <c r="V14" s="129" t="s">
        <v>45</v>
      </c>
      <c r="W14" s="108">
        <v>80000</v>
      </c>
      <c r="X14" s="117">
        <v>53054</v>
      </c>
      <c r="Y14" s="108">
        <v>80000</v>
      </c>
      <c r="Z14" s="63"/>
      <c r="AA14" s="67" t="s">
        <v>6</v>
      </c>
      <c r="AB14" s="137">
        <f>SUM(AB9:AB13)</f>
        <v>473230</v>
      </c>
      <c r="AC14" s="93"/>
      <c r="AF14" s="129" t="s">
        <v>45</v>
      </c>
      <c r="AG14" s="108">
        <v>50000</v>
      </c>
      <c r="AH14" s="117">
        <v>55750</v>
      </c>
      <c r="AI14" s="108">
        <v>80000</v>
      </c>
      <c r="AJ14" s="63"/>
      <c r="AK14" s="67" t="s">
        <v>6</v>
      </c>
      <c r="AL14" s="137">
        <f>SUM(AL9:AL13)</f>
        <v>482778</v>
      </c>
      <c r="AM14" s="93"/>
      <c r="AP14" s="129" t="s">
        <v>45</v>
      </c>
      <c r="AQ14" s="108">
        <v>100000</v>
      </c>
      <c r="AR14" s="117">
        <v>29685</v>
      </c>
      <c r="AS14" s="108">
        <v>50000</v>
      </c>
      <c r="AT14" s="63"/>
      <c r="AU14" s="67" t="s">
        <v>6</v>
      </c>
      <c r="AV14" s="137">
        <f>SUM(AV9:AV13)</f>
        <v>493652</v>
      </c>
      <c r="AW14" s="93"/>
      <c r="AZ14" s="129" t="s">
        <v>45</v>
      </c>
      <c r="BA14" s="108">
        <v>100000</v>
      </c>
      <c r="BB14" s="117">
        <v>145566</v>
      </c>
      <c r="BC14" s="108">
        <v>100000</v>
      </c>
      <c r="BD14" s="63"/>
      <c r="BE14" s="67" t="s">
        <v>6</v>
      </c>
      <c r="BF14" s="137">
        <f>SUM(BF9:BF13)</f>
        <v>477456</v>
      </c>
      <c r="BG14" s="93"/>
      <c r="BJ14" s="129" t="s">
        <v>45</v>
      </c>
      <c r="BK14" s="108">
        <v>70000</v>
      </c>
      <c r="BL14" s="117">
        <v>62956</v>
      </c>
      <c r="BM14" s="108">
        <v>100000</v>
      </c>
      <c r="BN14" s="63"/>
      <c r="BO14" s="67" t="s">
        <v>6</v>
      </c>
      <c r="BP14" s="121">
        <f>SUM(BP9:BP13)</f>
        <v>462714</v>
      </c>
      <c r="BQ14" s="93"/>
      <c r="BT14" s="59" t="s">
        <v>45</v>
      </c>
      <c r="BU14" s="96">
        <v>71024</v>
      </c>
      <c r="BV14" s="61">
        <v>70000</v>
      </c>
      <c r="BW14" s="63"/>
      <c r="BX14" s="67" t="s">
        <v>6</v>
      </c>
      <c r="BY14" s="68">
        <f>SUM(BY9:BY13)</f>
        <v>464214</v>
      </c>
      <c r="CC14" s="59" t="s">
        <v>45</v>
      </c>
      <c r="CD14" s="96">
        <v>70981</v>
      </c>
      <c r="CE14" s="61">
        <v>50000</v>
      </c>
      <c r="CF14" s="63"/>
      <c r="CG14" s="67" t="s">
        <v>6</v>
      </c>
      <c r="CH14" s="68">
        <f>SUM(CH9:CH13)</f>
        <v>441854.14999999997</v>
      </c>
      <c r="CL14" s="59" t="s">
        <v>45</v>
      </c>
      <c r="CM14" s="60">
        <v>34995</v>
      </c>
      <c r="CN14" s="61">
        <v>45000</v>
      </c>
      <c r="CO14" s="63"/>
      <c r="CP14" s="72" t="s">
        <v>6</v>
      </c>
      <c r="CQ14" s="73">
        <f>SUM(CQ9:CQ13)</f>
        <v>424904</v>
      </c>
      <c r="CU14" s="59" t="s">
        <v>45</v>
      </c>
      <c r="CV14" s="60">
        <v>56637</v>
      </c>
      <c r="CW14" s="61">
        <v>60000</v>
      </c>
      <c r="CX14" s="63"/>
      <c r="CY14" s="67" t="s">
        <v>6</v>
      </c>
      <c r="CZ14" s="68">
        <f>SUM(CZ9:CZ13)</f>
        <v>257192</v>
      </c>
      <c r="DD14" s="19" t="s">
        <v>45</v>
      </c>
      <c r="DE14" s="5">
        <v>57334</v>
      </c>
      <c r="DF14" s="33">
        <v>110000</v>
      </c>
      <c r="DG14" s="40"/>
      <c r="DH14" s="37" t="s">
        <v>6</v>
      </c>
      <c r="DI14" s="11">
        <f>SUM(DI9:DI13)</f>
        <v>228612</v>
      </c>
      <c r="DK14" s="19" t="s">
        <v>45</v>
      </c>
      <c r="DL14" s="5">
        <v>152495.68890000001</v>
      </c>
      <c r="DM14" s="5">
        <v>130000</v>
      </c>
      <c r="DN14" s="2"/>
      <c r="DO14" s="10" t="s">
        <v>52</v>
      </c>
      <c r="DP14" s="12">
        <v>67114</v>
      </c>
    </row>
    <row r="15" spans="2:120" ht="16.2" customHeight="1" x14ac:dyDescent="0.3">
      <c r="B15" s="129" t="s">
        <v>64</v>
      </c>
      <c r="C15" s="108"/>
      <c r="D15" s="110">
        <v>0</v>
      </c>
      <c r="E15" s="145"/>
      <c r="F15" s="57"/>
      <c r="G15" s="69" t="s">
        <v>241</v>
      </c>
      <c r="H15" s="122">
        <f>H14-R14</f>
        <v>106619.69999999995</v>
      </c>
      <c r="I15" s="106"/>
      <c r="L15" s="129" t="s">
        <v>64</v>
      </c>
      <c r="M15" s="108"/>
      <c r="N15" s="110">
        <v>0</v>
      </c>
      <c r="O15" s="145"/>
      <c r="P15" s="57"/>
      <c r="Q15" s="69" t="s">
        <v>233</v>
      </c>
      <c r="R15" s="122">
        <f>R14-AB14</f>
        <v>19206</v>
      </c>
      <c r="S15" s="106"/>
      <c r="V15" s="129" t="s">
        <v>64</v>
      </c>
      <c r="W15" s="108"/>
      <c r="X15" s="110">
        <v>0</v>
      </c>
      <c r="Y15" s="108"/>
      <c r="Z15" s="57"/>
      <c r="AA15" s="69" t="s">
        <v>225</v>
      </c>
      <c r="AB15" s="122">
        <f>AB14-AL14</f>
        <v>-9548</v>
      </c>
      <c r="AC15" s="106"/>
      <c r="AF15" s="129" t="s">
        <v>64</v>
      </c>
      <c r="AG15" s="108"/>
      <c r="AH15" s="110">
        <v>0</v>
      </c>
      <c r="AI15" s="108"/>
      <c r="AJ15" s="57"/>
      <c r="AK15" s="69" t="s">
        <v>219</v>
      </c>
      <c r="AL15" s="122">
        <f>AL14-AV14</f>
        <v>-10874</v>
      </c>
      <c r="AM15" s="106"/>
      <c r="AP15" s="129" t="s">
        <v>64</v>
      </c>
      <c r="AQ15" s="108">
        <v>2000</v>
      </c>
      <c r="AR15" s="110">
        <v>0</v>
      </c>
      <c r="AS15" s="108"/>
      <c r="AT15" s="57"/>
      <c r="AU15" s="69" t="s">
        <v>208</v>
      </c>
      <c r="AV15" s="122">
        <f>AV14-BF14</f>
        <v>16196</v>
      </c>
      <c r="AW15" s="106"/>
      <c r="AZ15" s="129" t="s">
        <v>64</v>
      </c>
      <c r="BA15" s="108">
        <v>2000</v>
      </c>
      <c r="BB15" s="110">
        <v>0</v>
      </c>
      <c r="BC15" s="108">
        <v>2000</v>
      </c>
      <c r="BD15" s="57"/>
      <c r="BE15" s="69" t="s">
        <v>200</v>
      </c>
      <c r="BF15" s="122">
        <f>BF14-BP14</f>
        <v>14742</v>
      </c>
      <c r="BG15" s="106"/>
      <c r="BJ15" s="129" t="s">
        <v>64</v>
      </c>
      <c r="BK15" s="108">
        <v>2000</v>
      </c>
      <c r="BL15" s="110">
        <v>0</v>
      </c>
      <c r="BM15" s="108">
        <v>2000</v>
      </c>
      <c r="BN15" s="57"/>
      <c r="BO15" s="69" t="s">
        <v>172</v>
      </c>
      <c r="BP15" s="122">
        <f>BP14-BY14</f>
        <v>-1500</v>
      </c>
      <c r="BQ15" s="106"/>
      <c r="BT15" s="59" t="s">
        <v>64</v>
      </c>
      <c r="BU15" s="60">
        <v>0</v>
      </c>
      <c r="BV15" s="61">
        <v>2000</v>
      </c>
      <c r="BW15" s="57"/>
      <c r="BX15" s="69" t="s">
        <v>161</v>
      </c>
      <c r="BY15" s="70">
        <f>BY14-CH14</f>
        <v>22359.850000000035</v>
      </c>
      <c r="CC15" s="59" t="s">
        <v>64</v>
      </c>
      <c r="CD15" s="60">
        <v>0</v>
      </c>
      <c r="CE15" s="61">
        <v>2000</v>
      </c>
      <c r="CF15" s="57"/>
      <c r="CG15" s="69" t="s">
        <v>140</v>
      </c>
      <c r="CH15" s="70">
        <f>CH14-CQ14</f>
        <v>16950.149999999965</v>
      </c>
      <c r="CL15" s="59" t="s">
        <v>64</v>
      </c>
      <c r="CM15" s="60">
        <v>770</v>
      </c>
      <c r="CN15" s="61">
        <v>2000</v>
      </c>
      <c r="CO15" s="57"/>
      <c r="CP15" s="69" t="s">
        <v>115</v>
      </c>
      <c r="CQ15" s="70">
        <f>CQ14-CZ14</f>
        <v>167712</v>
      </c>
      <c r="CU15" s="59" t="s">
        <v>64</v>
      </c>
      <c r="CV15" s="60">
        <v>0</v>
      </c>
      <c r="CW15" s="61">
        <v>5000</v>
      </c>
      <c r="CX15" s="57"/>
      <c r="CY15" s="69" t="s">
        <v>101</v>
      </c>
      <c r="CZ15" s="70">
        <f>CZ14-DI14</f>
        <v>28580</v>
      </c>
      <c r="DD15" s="19" t="s">
        <v>64</v>
      </c>
      <c r="DE15" s="5">
        <v>859</v>
      </c>
      <c r="DF15" s="33">
        <v>5000</v>
      </c>
      <c r="DG15" s="39"/>
      <c r="DH15" s="10" t="s">
        <v>84</v>
      </c>
      <c r="DI15" s="12">
        <v>47651</v>
      </c>
      <c r="DK15" s="19" t="s">
        <v>64</v>
      </c>
      <c r="DL15" s="5">
        <v>0</v>
      </c>
      <c r="DM15" s="5">
        <v>40000</v>
      </c>
      <c r="DN15" s="2"/>
      <c r="DO15" s="29" t="s">
        <v>61</v>
      </c>
      <c r="DP15" s="13"/>
    </row>
    <row r="16" spans="2:120" ht="16.2" customHeight="1" x14ac:dyDescent="0.3">
      <c r="B16" s="129" t="s">
        <v>27</v>
      </c>
      <c r="C16" s="108"/>
      <c r="D16" s="110">
        <v>0</v>
      </c>
      <c r="E16" s="145"/>
      <c r="F16" s="63"/>
      <c r="G16" s="102" t="s">
        <v>61</v>
      </c>
      <c r="H16" s="119"/>
      <c r="I16" s="53"/>
      <c r="L16" s="129" t="s">
        <v>27</v>
      </c>
      <c r="M16" s="108"/>
      <c r="N16" s="110">
        <v>0</v>
      </c>
      <c r="O16" s="145"/>
      <c r="P16" s="63"/>
      <c r="Q16" s="102" t="s">
        <v>61</v>
      </c>
      <c r="R16" s="119"/>
      <c r="S16" s="53"/>
      <c r="V16" s="129" t="s">
        <v>27</v>
      </c>
      <c r="W16" s="108"/>
      <c r="X16" s="110">
        <v>0</v>
      </c>
      <c r="Y16" s="108"/>
      <c r="Z16" s="63"/>
      <c r="AA16" s="102" t="s">
        <v>61</v>
      </c>
      <c r="AB16" s="119"/>
      <c r="AC16" s="53"/>
      <c r="AF16" s="129" t="s">
        <v>27</v>
      </c>
      <c r="AG16" s="108"/>
      <c r="AH16" s="110">
        <v>0</v>
      </c>
      <c r="AI16" s="108"/>
      <c r="AJ16" s="63"/>
      <c r="AK16" s="102" t="s">
        <v>61</v>
      </c>
      <c r="AL16" s="119"/>
      <c r="AM16" s="53"/>
      <c r="AP16" s="129" t="s">
        <v>27</v>
      </c>
      <c r="AQ16" s="108"/>
      <c r="AR16" s="110">
        <v>0</v>
      </c>
      <c r="AS16" s="108"/>
      <c r="AT16" s="63"/>
      <c r="AU16" s="102" t="s">
        <v>61</v>
      </c>
      <c r="AV16" s="119"/>
      <c r="AW16" s="53"/>
      <c r="AZ16" s="129" t="s">
        <v>27</v>
      </c>
      <c r="BA16" s="108">
        <v>0</v>
      </c>
      <c r="BB16" s="110">
        <v>0</v>
      </c>
      <c r="BC16" s="108">
        <v>0</v>
      </c>
      <c r="BD16" s="63"/>
      <c r="BE16" s="102" t="s">
        <v>61</v>
      </c>
      <c r="BF16" s="119"/>
      <c r="BG16" s="53"/>
      <c r="BJ16" s="129" t="s">
        <v>27</v>
      </c>
      <c r="BK16" s="108">
        <v>0</v>
      </c>
      <c r="BL16" s="110">
        <v>21164</v>
      </c>
      <c r="BM16" s="108">
        <v>0</v>
      </c>
      <c r="BN16" s="63"/>
      <c r="BO16" s="102" t="s">
        <v>61</v>
      </c>
      <c r="BP16" s="119"/>
      <c r="BQ16" s="53"/>
      <c r="BT16" s="59" t="s">
        <v>27</v>
      </c>
      <c r="BU16" s="60">
        <v>0</v>
      </c>
      <c r="BV16" s="61">
        <v>0</v>
      </c>
      <c r="BW16" s="63"/>
      <c r="BX16" s="102" t="s">
        <v>61</v>
      </c>
      <c r="BY16" s="58"/>
      <c r="CC16" s="59" t="s">
        <v>27</v>
      </c>
      <c r="CD16" s="60">
        <v>0</v>
      </c>
      <c r="CE16" s="61">
        <v>0</v>
      </c>
      <c r="CF16" s="63"/>
      <c r="CG16" s="102" t="s">
        <v>61</v>
      </c>
      <c r="CH16" s="58"/>
      <c r="CL16" s="59" t="s">
        <v>27</v>
      </c>
      <c r="CM16" s="60">
        <v>0</v>
      </c>
      <c r="CN16" s="61">
        <v>0</v>
      </c>
      <c r="CO16" s="63"/>
      <c r="CP16" s="71" t="s">
        <v>61</v>
      </c>
      <c r="CQ16" s="58"/>
      <c r="CU16" s="59" t="s">
        <v>27</v>
      </c>
      <c r="CV16" s="60">
        <v>0</v>
      </c>
      <c r="CW16" s="61">
        <v>0</v>
      </c>
      <c r="CX16" s="63"/>
      <c r="CY16" s="71" t="s">
        <v>61</v>
      </c>
      <c r="CZ16" s="58"/>
      <c r="DD16" s="19" t="s">
        <v>27</v>
      </c>
      <c r="DE16" s="5">
        <v>0</v>
      </c>
      <c r="DF16" s="33">
        <v>0</v>
      </c>
      <c r="DG16" s="40"/>
      <c r="DH16" s="35" t="s">
        <v>61</v>
      </c>
      <c r="DI16" s="13"/>
      <c r="DK16" s="19" t="s">
        <v>27</v>
      </c>
      <c r="DL16" s="5">
        <v>1122</v>
      </c>
      <c r="DM16" s="5">
        <v>0</v>
      </c>
      <c r="DN16" s="3"/>
      <c r="DO16" s="20" t="s">
        <v>7</v>
      </c>
      <c r="DP16" s="7">
        <v>186159</v>
      </c>
    </row>
    <row r="17" spans="2:120" ht="16.2" customHeight="1" x14ac:dyDescent="0.25">
      <c r="B17" s="129" t="s">
        <v>28</v>
      </c>
      <c r="C17" s="108">
        <v>19000</v>
      </c>
      <c r="D17" s="117">
        <v>13636</v>
      </c>
      <c r="E17" s="145">
        <v>15000</v>
      </c>
      <c r="F17" s="63"/>
      <c r="G17" s="65" t="s">
        <v>7</v>
      </c>
      <c r="H17" s="120">
        <v>174685</v>
      </c>
      <c r="I17" s="53"/>
      <c r="L17" s="129" t="s">
        <v>28</v>
      </c>
      <c r="M17" s="108">
        <v>19000</v>
      </c>
      <c r="N17" s="117">
        <v>4523</v>
      </c>
      <c r="O17" s="145">
        <v>18000</v>
      </c>
      <c r="P17" s="63"/>
      <c r="Q17" s="65" t="s">
        <v>7</v>
      </c>
      <c r="R17" s="120">
        <v>174685</v>
      </c>
      <c r="S17" s="53"/>
      <c r="V17" s="129" t="s">
        <v>28</v>
      </c>
      <c r="W17" s="108">
        <v>19000</v>
      </c>
      <c r="X17" s="117">
        <v>17980</v>
      </c>
      <c r="Y17" s="108">
        <v>19000</v>
      </c>
      <c r="Z17" s="63"/>
      <c r="AA17" s="65" t="s">
        <v>7</v>
      </c>
      <c r="AB17" s="120">
        <v>123058</v>
      </c>
      <c r="AC17" s="53"/>
      <c r="AF17" s="129" t="s">
        <v>28</v>
      </c>
      <c r="AG17" s="108">
        <v>6000</v>
      </c>
      <c r="AH17" s="117">
        <v>13416</v>
      </c>
      <c r="AI17" s="108">
        <v>19000</v>
      </c>
      <c r="AJ17" s="63"/>
      <c r="AK17" s="65" t="s">
        <v>7</v>
      </c>
      <c r="AL17" s="120">
        <v>168489</v>
      </c>
      <c r="AM17" s="53"/>
      <c r="AP17" s="129" t="s">
        <v>28</v>
      </c>
      <c r="AQ17" s="108">
        <v>4000</v>
      </c>
      <c r="AR17" s="117">
        <v>1260</v>
      </c>
      <c r="AS17" s="108">
        <v>6000</v>
      </c>
      <c r="AT17" s="63"/>
      <c r="AU17" s="65" t="s">
        <v>7</v>
      </c>
      <c r="AV17" s="120">
        <v>176481</v>
      </c>
      <c r="AW17" s="53"/>
      <c r="AZ17" s="129" t="s">
        <v>28</v>
      </c>
      <c r="BA17" s="108">
        <v>4000</v>
      </c>
      <c r="BB17" s="117">
        <v>16129</v>
      </c>
      <c r="BC17" s="108">
        <v>4000</v>
      </c>
      <c r="BD17" s="63"/>
      <c r="BE17" s="65" t="s">
        <v>7</v>
      </c>
      <c r="BF17" s="120">
        <v>180098</v>
      </c>
      <c r="BG17" s="53"/>
      <c r="BJ17" s="129" t="s">
        <v>28</v>
      </c>
      <c r="BK17" s="108">
        <v>4000</v>
      </c>
      <c r="BL17" s="117">
        <v>14033</v>
      </c>
      <c r="BM17" s="108">
        <v>4000</v>
      </c>
      <c r="BN17" s="63"/>
      <c r="BO17" s="65" t="s">
        <v>7</v>
      </c>
      <c r="BP17" s="120">
        <v>178388</v>
      </c>
      <c r="BQ17" s="53"/>
      <c r="BT17" s="59" t="s">
        <v>28</v>
      </c>
      <c r="BU17" s="96">
        <v>31291</v>
      </c>
      <c r="BV17" s="61">
        <v>4000</v>
      </c>
      <c r="BW17" s="63"/>
      <c r="BX17" s="65" t="s">
        <v>7</v>
      </c>
      <c r="BY17" s="66">
        <v>187137</v>
      </c>
      <c r="CC17" s="59" t="s">
        <v>28</v>
      </c>
      <c r="CD17" s="96">
        <v>2967</v>
      </c>
      <c r="CE17" s="61">
        <v>4000</v>
      </c>
      <c r="CF17" s="63"/>
      <c r="CG17" s="65" t="s">
        <v>7</v>
      </c>
      <c r="CH17" s="66">
        <v>190009</v>
      </c>
      <c r="CL17" s="59" t="s">
        <v>28</v>
      </c>
      <c r="CM17" s="60">
        <v>6642</v>
      </c>
      <c r="CN17" s="61">
        <v>8000</v>
      </c>
      <c r="CO17" s="63"/>
      <c r="CP17" s="65" t="s">
        <v>7</v>
      </c>
      <c r="CQ17" s="66">
        <v>190485</v>
      </c>
      <c r="CU17" s="59" t="s">
        <v>28</v>
      </c>
      <c r="CV17" s="60">
        <v>7179</v>
      </c>
      <c r="CW17" s="61">
        <v>8000</v>
      </c>
      <c r="CX17" s="63"/>
      <c r="CY17" s="65" t="s">
        <v>7</v>
      </c>
      <c r="CZ17" s="66">
        <v>191023</v>
      </c>
      <c r="DD17" s="19" t="s">
        <v>28</v>
      </c>
      <c r="DE17" s="5">
        <v>8077</v>
      </c>
      <c r="DF17" s="33">
        <v>8000</v>
      </c>
      <c r="DG17" s="40"/>
      <c r="DH17" s="36" t="s">
        <v>7</v>
      </c>
      <c r="DI17" s="7">
        <v>184986</v>
      </c>
      <c r="DJ17" s="3"/>
      <c r="DK17" s="19" t="s">
        <v>28</v>
      </c>
      <c r="DL17" s="5">
        <v>8846.5</v>
      </c>
      <c r="DM17" s="5">
        <v>5400</v>
      </c>
      <c r="DN17" s="2"/>
      <c r="DO17" s="1" t="s">
        <v>58</v>
      </c>
      <c r="DP17" s="11">
        <f>SUM(DP16:DP16)</f>
        <v>186159</v>
      </c>
    </row>
    <row r="18" spans="2:120" ht="16.2" customHeight="1" x14ac:dyDescent="0.3">
      <c r="B18" s="129" t="s">
        <v>65</v>
      </c>
      <c r="C18" s="108">
        <v>2000</v>
      </c>
      <c r="D18" s="117">
        <v>11200</v>
      </c>
      <c r="E18" s="145">
        <v>8000</v>
      </c>
      <c r="F18" s="63"/>
      <c r="G18" s="67" t="s">
        <v>58</v>
      </c>
      <c r="H18" s="137">
        <f>SUM(H17:H17)</f>
        <v>174685</v>
      </c>
      <c r="I18" s="93"/>
      <c r="L18" s="129" t="s">
        <v>65</v>
      </c>
      <c r="M18" s="108">
        <v>2000</v>
      </c>
      <c r="N18" s="117">
        <v>1600</v>
      </c>
      <c r="O18" s="145">
        <v>4000</v>
      </c>
      <c r="P18" s="63"/>
      <c r="Q18" s="67" t="s">
        <v>58</v>
      </c>
      <c r="R18" s="137">
        <f>SUM(R17:R17)</f>
        <v>174685</v>
      </c>
      <c r="S18" s="93"/>
      <c r="V18" s="129" t="s">
        <v>65</v>
      </c>
      <c r="W18" s="108">
        <v>2000</v>
      </c>
      <c r="X18" s="117">
        <v>600</v>
      </c>
      <c r="Y18" s="108">
        <v>2000</v>
      </c>
      <c r="Z18" s="63"/>
      <c r="AA18" s="67" t="s">
        <v>58</v>
      </c>
      <c r="AB18" s="137">
        <f>SUM(AB17:AB17)</f>
        <v>123058</v>
      </c>
      <c r="AC18" s="93"/>
      <c r="AF18" s="129" t="s">
        <v>65</v>
      </c>
      <c r="AG18" s="108">
        <v>2000</v>
      </c>
      <c r="AH18" s="117">
        <v>1120</v>
      </c>
      <c r="AI18" s="108">
        <v>2000</v>
      </c>
      <c r="AJ18" s="63"/>
      <c r="AK18" s="67" t="s">
        <v>58</v>
      </c>
      <c r="AL18" s="137">
        <f>SUM(AL17:AL17)</f>
        <v>168489</v>
      </c>
      <c r="AM18" s="93"/>
      <c r="AP18" s="129" t="s">
        <v>65</v>
      </c>
      <c r="AQ18" s="108">
        <v>2000</v>
      </c>
      <c r="AR18" s="117">
        <v>2200</v>
      </c>
      <c r="AS18" s="108">
        <v>2000</v>
      </c>
      <c r="AT18" s="63"/>
      <c r="AU18" s="67" t="s">
        <v>58</v>
      </c>
      <c r="AV18" s="137">
        <f>SUM(AV17:AV17)</f>
        <v>176481</v>
      </c>
      <c r="AW18" s="93"/>
      <c r="AZ18" s="129" t="s">
        <v>65</v>
      </c>
      <c r="BA18" s="108">
        <v>2000</v>
      </c>
      <c r="BB18" s="117">
        <v>3520</v>
      </c>
      <c r="BC18" s="108">
        <v>2000</v>
      </c>
      <c r="BD18" s="63"/>
      <c r="BE18" s="67" t="s">
        <v>58</v>
      </c>
      <c r="BF18" s="137">
        <f>SUM(BF17:BF17)</f>
        <v>180098</v>
      </c>
      <c r="BG18" s="93"/>
      <c r="BJ18" s="129" t="s">
        <v>65</v>
      </c>
      <c r="BK18" s="108">
        <v>4000</v>
      </c>
      <c r="BL18" s="117">
        <v>400</v>
      </c>
      <c r="BM18" s="108">
        <v>2000</v>
      </c>
      <c r="BN18" s="63"/>
      <c r="BO18" s="67" t="s">
        <v>58</v>
      </c>
      <c r="BP18" s="121">
        <f>SUM(BP17:BP17)</f>
        <v>178388</v>
      </c>
      <c r="BQ18" s="93"/>
      <c r="BT18" s="59" t="s">
        <v>65</v>
      </c>
      <c r="BU18" s="96">
        <v>810</v>
      </c>
      <c r="BV18" s="61">
        <v>4000</v>
      </c>
      <c r="BW18" s="63"/>
      <c r="BX18" s="67" t="s">
        <v>58</v>
      </c>
      <c r="BY18" s="68">
        <f>SUM(BY17:BY17)</f>
        <v>187137</v>
      </c>
      <c r="CC18" s="59" t="s">
        <v>65</v>
      </c>
      <c r="CD18" s="96">
        <v>2800</v>
      </c>
      <c r="CE18" s="61">
        <v>4000</v>
      </c>
      <c r="CF18" s="63"/>
      <c r="CG18" s="67" t="s">
        <v>58</v>
      </c>
      <c r="CH18" s="68">
        <f>SUM(CH17:CH17)</f>
        <v>190009</v>
      </c>
      <c r="CL18" s="59" t="s">
        <v>65</v>
      </c>
      <c r="CM18" s="60">
        <v>2200</v>
      </c>
      <c r="CN18" s="61">
        <v>4000</v>
      </c>
      <c r="CO18" s="63"/>
      <c r="CP18" s="72" t="s">
        <v>58</v>
      </c>
      <c r="CQ18" s="73">
        <f>SUM(CQ17:CQ17)</f>
        <v>190485</v>
      </c>
      <c r="CU18" s="59" t="s">
        <v>65</v>
      </c>
      <c r="CV18" s="60">
        <v>0</v>
      </c>
      <c r="CW18" s="61">
        <v>4000</v>
      </c>
      <c r="CX18" s="63"/>
      <c r="CY18" s="72" t="s">
        <v>58</v>
      </c>
      <c r="CZ18" s="73">
        <f>SUM(CZ17:CZ17)</f>
        <v>191023</v>
      </c>
      <c r="DD18" s="19" t="s">
        <v>65</v>
      </c>
      <c r="DE18" s="5">
        <v>3320</v>
      </c>
      <c r="DF18" s="33">
        <v>4000</v>
      </c>
      <c r="DG18" s="40"/>
      <c r="DH18" s="37" t="s">
        <v>58</v>
      </c>
      <c r="DI18" s="11">
        <f>SUM(DI17:DI17)</f>
        <v>184986</v>
      </c>
      <c r="DK18" s="19" t="s">
        <v>65</v>
      </c>
      <c r="DL18" s="5">
        <v>3780</v>
      </c>
      <c r="DM18" s="5">
        <v>4000</v>
      </c>
      <c r="DN18" s="2"/>
      <c r="DO18" s="10" t="s">
        <v>52</v>
      </c>
      <c r="DP18" s="12">
        <v>13808</v>
      </c>
    </row>
    <row r="19" spans="2:120" ht="16.2" customHeight="1" x14ac:dyDescent="0.3">
      <c r="B19" s="129" t="s">
        <v>40</v>
      </c>
      <c r="C19" s="108"/>
      <c r="D19" s="117">
        <v>13233</v>
      </c>
      <c r="E19" s="145"/>
      <c r="F19" s="57"/>
      <c r="G19" s="69" t="s">
        <v>241</v>
      </c>
      <c r="H19" s="122">
        <f>H18-R18</f>
        <v>0</v>
      </c>
      <c r="I19" s="106"/>
      <c r="L19" s="129" t="s">
        <v>40</v>
      </c>
      <c r="M19" s="108"/>
      <c r="N19" s="117">
        <v>0</v>
      </c>
      <c r="O19" s="145"/>
      <c r="P19" s="57"/>
      <c r="Q19" s="69" t="s">
        <v>233</v>
      </c>
      <c r="R19" s="122">
        <f>R18-AB18</f>
        <v>51627</v>
      </c>
      <c r="S19" s="106"/>
      <c r="V19" s="129" t="s">
        <v>40</v>
      </c>
      <c r="W19" s="108"/>
      <c r="X19" s="117">
        <v>1490</v>
      </c>
      <c r="Y19" s="108"/>
      <c r="Z19" s="57"/>
      <c r="AA19" s="69" t="s">
        <v>225</v>
      </c>
      <c r="AB19" s="122">
        <f>AB18-AL18</f>
        <v>-45431</v>
      </c>
      <c r="AC19" s="106"/>
      <c r="AF19" s="129" t="s">
        <v>40</v>
      </c>
      <c r="AG19" s="108"/>
      <c r="AH19" s="117">
        <v>6267</v>
      </c>
      <c r="AI19" s="108"/>
      <c r="AJ19" s="57"/>
      <c r="AK19" s="69" t="s">
        <v>219</v>
      </c>
      <c r="AL19" s="122">
        <f>AL18-AV18</f>
        <v>-7992</v>
      </c>
      <c r="AM19" s="106"/>
      <c r="AP19" s="129" t="s">
        <v>40</v>
      </c>
      <c r="AQ19" s="108"/>
      <c r="AR19" s="117">
        <v>9086</v>
      </c>
      <c r="AS19" s="108"/>
      <c r="AT19" s="57"/>
      <c r="AU19" s="69" t="s">
        <v>208</v>
      </c>
      <c r="AV19" s="122">
        <f>AV18-BF18</f>
        <v>-3617</v>
      </c>
      <c r="AW19" s="106"/>
      <c r="AZ19" s="129" t="s">
        <v>40</v>
      </c>
      <c r="BA19" s="108">
        <v>0</v>
      </c>
      <c r="BB19" s="117">
        <v>6156</v>
      </c>
      <c r="BC19" s="108">
        <v>0</v>
      </c>
      <c r="BD19" s="57"/>
      <c r="BE19" s="69" t="s">
        <v>200</v>
      </c>
      <c r="BF19" s="122">
        <f>BF18-BP18</f>
        <v>1710</v>
      </c>
      <c r="BG19" s="106"/>
      <c r="BJ19" s="129" t="s">
        <v>40</v>
      </c>
      <c r="BK19" s="108">
        <v>5000</v>
      </c>
      <c r="BL19" s="117">
        <v>9405</v>
      </c>
      <c r="BM19" s="108">
        <v>0</v>
      </c>
      <c r="BN19" s="57"/>
      <c r="BO19" s="69" t="s">
        <v>172</v>
      </c>
      <c r="BP19" s="122">
        <f>BP18-BY18</f>
        <v>-8749</v>
      </c>
      <c r="BQ19" s="106"/>
      <c r="BT19" s="59" t="s">
        <v>40</v>
      </c>
      <c r="BU19" s="96">
        <v>16695</v>
      </c>
      <c r="BV19" s="61">
        <v>5000</v>
      </c>
      <c r="BW19" s="57"/>
      <c r="BX19" s="69" t="s">
        <v>161</v>
      </c>
      <c r="BY19" s="70">
        <f>BY18-CH18</f>
        <v>-2872</v>
      </c>
      <c r="CC19" s="59" t="s">
        <v>40</v>
      </c>
      <c r="CD19" s="96">
        <v>6330</v>
      </c>
      <c r="CE19" s="61">
        <v>5000</v>
      </c>
      <c r="CF19" s="57"/>
      <c r="CG19" s="69" t="s">
        <v>140</v>
      </c>
      <c r="CH19" s="70">
        <f>CH18-CQ18</f>
        <v>-476</v>
      </c>
      <c r="CL19" s="59" t="s">
        <v>40</v>
      </c>
      <c r="CM19" s="60">
        <v>6380</v>
      </c>
      <c r="CN19" s="61">
        <v>7000</v>
      </c>
      <c r="CO19" s="57"/>
      <c r="CP19" s="69" t="s">
        <v>115</v>
      </c>
      <c r="CQ19" s="70">
        <f>CQ18-CZ18</f>
        <v>-538</v>
      </c>
      <c r="CU19" s="59" t="s">
        <v>40</v>
      </c>
      <c r="CV19" s="60">
        <v>6976</v>
      </c>
      <c r="CW19" s="61">
        <v>7000</v>
      </c>
      <c r="CX19" s="57"/>
      <c r="CY19" s="69" t="s">
        <v>101</v>
      </c>
      <c r="CZ19" s="70">
        <f>CZ18-DI18</f>
        <v>6037</v>
      </c>
      <c r="DD19" s="19" t="s">
        <v>40</v>
      </c>
      <c r="DE19" s="5">
        <v>12440</v>
      </c>
      <c r="DF19" s="33">
        <v>7000</v>
      </c>
      <c r="DG19" s="39"/>
      <c r="DH19" s="10" t="s">
        <v>84</v>
      </c>
      <c r="DI19" s="12">
        <v>-1172</v>
      </c>
      <c r="DK19" s="19" t="s">
        <v>40</v>
      </c>
      <c r="DL19" s="5">
        <v>7820</v>
      </c>
      <c r="DM19" s="5">
        <v>7000</v>
      </c>
      <c r="DN19" s="2"/>
      <c r="DO19" s="29" t="s">
        <v>11</v>
      </c>
      <c r="DP19" s="13"/>
    </row>
    <row r="20" spans="2:120" ht="16.2" customHeight="1" x14ac:dyDescent="0.3">
      <c r="B20" s="129" t="s">
        <v>176</v>
      </c>
      <c r="C20" s="108"/>
      <c r="D20" s="117">
        <v>42397</v>
      </c>
      <c r="E20" s="145"/>
      <c r="F20" s="57"/>
      <c r="G20" s="103" t="s">
        <v>11</v>
      </c>
      <c r="H20" s="119"/>
      <c r="I20" s="53"/>
      <c r="L20" s="129" t="s">
        <v>176</v>
      </c>
      <c r="M20" s="108"/>
      <c r="N20" s="117">
        <v>17960</v>
      </c>
      <c r="O20" s="145"/>
      <c r="P20" s="57"/>
      <c r="Q20" s="103" t="s">
        <v>11</v>
      </c>
      <c r="R20" s="119"/>
      <c r="S20" s="53"/>
      <c r="V20" s="129" t="s">
        <v>176</v>
      </c>
      <c r="W20" s="108"/>
      <c r="X20" s="117">
        <v>17431</v>
      </c>
      <c r="Y20" s="108"/>
      <c r="Z20" s="57"/>
      <c r="AA20" s="103" t="s">
        <v>11</v>
      </c>
      <c r="AB20" s="119"/>
      <c r="AC20" s="53"/>
      <c r="AF20" s="129" t="s">
        <v>176</v>
      </c>
      <c r="AG20" s="108"/>
      <c r="AH20" s="117">
        <v>17431</v>
      </c>
      <c r="AI20" s="108"/>
      <c r="AJ20" s="57"/>
      <c r="AK20" s="103" t="s">
        <v>11</v>
      </c>
      <c r="AL20" s="119"/>
      <c r="AM20" s="53"/>
      <c r="AP20" s="129" t="s">
        <v>176</v>
      </c>
      <c r="AQ20" s="108"/>
      <c r="AR20" s="117">
        <v>19703</v>
      </c>
      <c r="AS20" s="108"/>
      <c r="AT20" s="57"/>
      <c r="AU20" s="103" t="s">
        <v>11</v>
      </c>
      <c r="AV20" s="119"/>
      <c r="AW20" s="53"/>
      <c r="AZ20" s="129" t="s">
        <v>176</v>
      </c>
      <c r="BA20" s="108">
        <v>0</v>
      </c>
      <c r="BB20" s="117">
        <v>41049</v>
      </c>
      <c r="BC20" s="108">
        <v>0</v>
      </c>
      <c r="BD20" s="57"/>
      <c r="BE20" s="103" t="s">
        <v>11</v>
      </c>
      <c r="BF20" s="119"/>
      <c r="BG20" s="53"/>
      <c r="BJ20" s="129" t="s">
        <v>176</v>
      </c>
      <c r="BK20" s="108">
        <v>12000</v>
      </c>
      <c r="BL20" s="117">
        <v>20393</v>
      </c>
      <c r="BM20" s="108">
        <v>0</v>
      </c>
      <c r="BN20" s="57"/>
      <c r="BO20" s="103" t="s">
        <v>11</v>
      </c>
      <c r="BP20" s="119"/>
      <c r="BQ20" s="53"/>
      <c r="BT20" s="59" t="s">
        <v>41</v>
      </c>
      <c r="BU20" s="96">
        <v>20100</v>
      </c>
      <c r="BV20" s="61">
        <v>12000</v>
      </c>
      <c r="BW20" s="57"/>
      <c r="BX20" s="103" t="s">
        <v>11</v>
      </c>
      <c r="BY20" s="58"/>
      <c r="CC20" s="59" t="s">
        <v>41</v>
      </c>
      <c r="CD20" s="96">
        <v>11990</v>
      </c>
      <c r="CE20" s="61">
        <v>12000</v>
      </c>
      <c r="CF20" s="57"/>
      <c r="CG20" s="103" t="s">
        <v>11</v>
      </c>
      <c r="CH20" s="58"/>
      <c r="CL20" s="59" t="s">
        <v>41</v>
      </c>
      <c r="CM20" s="60">
        <v>32445</v>
      </c>
      <c r="CN20" s="61">
        <v>20000</v>
      </c>
      <c r="CO20" s="57"/>
      <c r="CP20" s="95" t="s">
        <v>11</v>
      </c>
      <c r="CQ20" s="58"/>
      <c r="CU20" s="59" t="s">
        <v>41</v>
      </c>
      <c r="CV20" s="60">
        <v>35277</v>
      </c>
      <c r="CW20" s="61">
        <v>40000</v>
      </c>
      <c r="CX20" s="63"/>
      <c r="CY20" s="71" t="s">
        <v>11</v>
      </c>
      <c r="CZ20" s="58"/>
      <c r="DD20" s="19" t="s">
        <v>41</v>
      </c>
      <c r="DE20" s="5">
        <v>26156</v>
      </c>
      <c r="DF20" s="33">
        <v>30000</v>
      </c>
      <c r="DG20" s="40"/>
      <c r="DH20" s="35" t="s">
        <v>11</v>
      </c>
      <c r="DI20" s="13"/>
      <c r="DK20" s="19" t="s">
        <v>41</v>
      </c>
      <c r="DL20" s="5">
        <v>20910</v>
      </c>
      <c r="DM20" s="5">
        <v>20000</v>
      </c>
      <c r="DN20" s="2"/>
      <c r="DO20" s="20" t="s">
        <v>32</v>
      </c>
      <c r="DP20" s="7">
        <v>33063.879999999997</v>
      </c>
    </row>
    <row r="21" spans="2:120" ht="16.2" customHeight="1" x14ac:dyDescent="0.25">
      <c r="B21" s="129" t="s">
        <v>66</v>
      </c>
      <c r="C21" s="108"/>
      <c r="D21" s="117">
        <v>1670</v>
      </c>
      <c r="E21" s="145"/>
      <c r="F21" s="57"/>
      <c r="G21" s="92" t="s">
        <v>32</v>
      </c>
      <c r="H21" s="120">
        <v>-53692.66</v>
      </c>
      <c r="I21" s="53"/>
      <c r="L21" s="129" t="s">
        <v>66</v>
      </c>
      <c r="M21" s="108"/>
      <c r="N21" s="117">
        <v>41366</v>
      </c>
      <c r="O21" s="145"/>
      <c r="P21" s="57"/>
      <c r="Q21" s="92" t="s">
        <v>32</v>
      </c>
      <c r="R21" s="120">
        <v>61795</v>
      </c>
      <c r="S21" s="53"/>
      <c r="V21" s="129" t="s">
        <v>66</v>
      </c>
      <c r="W21" s="108"/>
      <c r="X21" s="117">
        <v>24880</v>
      </c>
      <c r="Y21" s="108"/>
      <c r="Z21" s="57"/>
      <c r="AA21" s="92" t="s">
        <v>32</v>
      </c>
      <c r="AB21" s="120">
        <v>59447</v>
      </c>
      <c r="AC21" s="53"/>
      <c r="AF21" s="129" t="s">
        <v>66</v>
      </c>
      <c r="AG21" s="108"/>
      <c r="AH21" s="117">
        <v>3412</v>
      </c>
      <c r="AI21" s="108"/>
      <c r="AJ21" s="57"/>
      <c r="AK21" s="92" t="s">
        <v>32</v>
      </c>
      <c r="AL21" s="120">
        <v>30625</v>
      </c>
      <c r="AM21" s="53"/>
      <c r="AP21" s="129" t="s">
        <v>66</v>
      </c>
      <c r="AQ21" s="108"/>
      <c r="AR21" s="117">
        <v>31077</v>
      </c>
      <c r="AS21" s="108"/>
      <c r="AT21" s="57"/>
      <c r="AU21" s="92" t="s">
        <v>32</v>
      </c>
      <c r="AV21" s="120">
        <v>29298</v>
      </c>
      <c r="AW21" s="53"/>
      <c r="AZ21" s="129" t="s">
        <v>66</v>
      </c>
      <c r="BA21" s="108">
        <v>0</v>
      </c>
      <c r="BB21" s="117">
        <v>4773</v>
      </c>
      <c r="BC21" s="108">
        <v>0</v>
      </c>
      <c r="BD21" s="57"/>
      <c r="BE21" s="92" t="s">
        <v>32</v>
      </c>
      <c r="BF21" s="120">
        <v>0</v>
      </c>
      <c r="BG21" s="53"/>
      <c r="BJ21" s="129" t="s">
        <v>66</v>
      </c>
      <c r="BK21" s="108">
        <v>5100</v>
      </c>
      <c r="BL21" s="117">
        <v>8619</v>
      </c>
      <c r="BM21" s="108">
        <v>0</v>
      </c>
      <c r="BN21" s="57"/>
      <c r="BO21" s="92" t="s">
        <v>32</v>
      </c>
      <c r="BP21" s="120">
        <v>1848</v>
      </c>
      <c r="BQ21" s="53"/>
      <c r="BT21" s="59" t="s">
        <v>66</v>
      </c>
      <c r="BU21" s="96">
        <v>0</v>
      </c>
      <c r="BV21" s="61">
        <v>5100</v>
      </c>
      <c r="BW21" s="57"/>
      <c r="BX21" s="92" t="s">
        <v>32</v>
      </c>
      <c r="BY21" s="66">
        <v>13220</v>
      </c>
      <c r="CC21" s="59" t="s">
        <v>66</v>
      </c>
      <c r="CD21" s="96">
        <v>136920.60999999999</v>
      </c>
      <c r="CE21" s="61">
        <v>0</v>
      </c>
      <c r="CF21" s="57"/>
      <c r="CG21" s="92" t="s">
        <v>32</v>
      </c>
      <c r="CH21" s="66">
        <v>30292</v>
      </c>
      <c r="CL21" s="59" t="s">
        <v>66</v>
      </c>
      <c r="CM21" s="60">
        <v>22969</v>
      </c>
      <c r="CN21" s="61">
        <v>15000</v>
      </c>
      <c r="CO21" s="57"/>
      <c r="CP21" s="92" t="s">
        <v>32</v>
      </c>
      <c r="CQ21" s="66">
        <v>47114</v>
      </c>
      <c r="CU21" s="59" t="s">
        <v>66</v>
      </c>
      <c r="CV21" s="60">
        <v>0</v>
      </c>
      <c r="CW21" s="61">
        <v>4000</v>
      </c>
      <c r="CX21" s="63"/>
      <c r="CY21" s="65" t="s">
        <v>32</v>
      </c>
      <c r="CZ21" s="66">
        <v>155208</v>
      </c>
      <c r="DD21" s="19" t="s">
        <v>66</v>
      </c>
      <c r="DE21" s="5">
        <v>142694</v>
      </c>
      <c r="DF21" s="33">
        <v>0</v>
      </c>
      <c r="DG21" s="40"/>
      <c r="DH21" s="36" t="s">
        <v>32</v>
      </c>
      <c r="DI21" s="7">
        <v>44356</v>
      </c>
      <c r="DJ21" s="3"/>
      <c r="DK21" s="19" t="s">
        <v>66</v>
      </c>
      <c r="DL21" s="5">
        <v>0</v>
      </c>
      <c r="DM21" s="5">
        <v>3000</v>
      </c>
      <c r="DN21" s="2"/>
      <c r="DO21" s="20" t="s">
        <v>57</v>
      </c>
      <c r="DP21" s="7">
        <v>148</v>
      </c>
    </row>
    <row r="22" spans="2:120" ht="16.2" customHeight="1" x14ac:dyDescent="0.3">
      <c r="B22" s="129" t="s">
        <v>67</v>
      </c>
      <c r="C22" s="108"/>
      <c r="D22" s="110">
        <v>140890</v>
      </c>
      <c r="E22" s="145"/>
      <c r="F22" s="57"/>
      <c r="G22" s="92"/>
      <c r="H22" s="120">
        <v>0</v>
      </c>
      <c r="I22" s="53"/>
      <c r="L22" s="129" t="s">
        <v>67</v>
      </c>
      <c r="M22" s="108"/>
      <c r="N22" s="110">
        <v>16530</v>
      </c>
      <c r="O22" s="145"/>
      <c r="P22" s="57"/>
      <c r="Q22" s="92"/>
      <c r="R22" s="120">
        <v>0</v>
      </c>
      <c r="S22" s="53"/>
      <c r="V22" s="129" t="s">
        <v>67</v>
      </c>
      <c r="W22" s="108"/>
      <c r="X22" s="110">
        <v>35690</v>
      </c>
      <c r="Y22" s="108"/>
      <c r="Z22" s="57"/>
      <c r="AA22" s="92" t="s">
        <v>227</v>
      </c>
      <c r="AB22" s="120">
        <v>8100</v>
      </c>
      <c r="AC22" s="53"/>
      <c r="AF22" s="129" t="s">
        <v>67</v>
      </c>
      <c r="AG22" s="108"/>
      <c r="AH22" s="110">
        <v>3815</v>
      </c>
      <c r="AI22" s="108"/>
      <c r="AJ22" s="57"/>
      <c r="AK22" s="103" t="s">
        <v>12</v>
      </c>
      <c r="AL22" s="137">
        <f>AL21</f>
        <v>30625</v>
      </c>
      <c r="AM22" s="53"/>
      <c r="AP22" s="129" t="s">
        <v>67</v>
      </c>
      <c r="AQ22" s="108"/>
      <c r="AR22" s="110">
        <v>34008</v>
      </c>
      <c r="AS22" s="108"/>
      <c r="AT22" s="57"/>
      <c r="AU22" s="103" t="s">
        <v>12</v>
      </c>
      <c r="AV22" s="137">
        <f>AV21</f>
        <v>29298</v>
      </c>
      <c r="AW22" s="53"/>
      <c r="AZ22" s="129" t="s">
        <v>67</v>
      </c>
      <c r="BA22" s="108">
        <v>0</v>
      </c>
      <c r="BB22" s="110">
        <v>11520</v>
      </c>
      <c r="BC22" s="108">
        <v>0</v>
      </c>
      <c r="BD22" s="57"/>
      <c r="BE22" s="103" t="s">
        <v>12</v>
      </c>
      <c r="BF22" s="137">
        <f>BF21</f>
        <v>0</v>
      </c>
      <c r="BG22" s="53"/>
      <c r="BJ22" s="129" t="s">
        <v>67</v>
      </c>
      <c r="BK22" s="108">
        <v>40000</v>
      </c>
      <c r="BL22" s="110">
        <v>25252</v>
      </c>
      <c r="BM22" s="108">
        <v>0</v>
      </c>
      <c r="BN22" s="57"/>
      <c r="BO22" s="103" t="s">
        <v>12</v>
      </c>
      <c r="BP22" s="121">
        <f>BP21</f>
        <v>1848</v>
      </c>
      <c r="BQ22" s="53"/>
      <c r="BT22" s="59" t="s">
        <v>67</v>
      </c>
      <c r="BU22" s="60">
        <v>48664</v>
      </c>
      <c r="BV22" s="61">
        <v>40000</v>
      </c>
      <c r="BW22" s="57"/>
      <c r="BX22" s="92"/>
      <c r="BY22" s="66" t="s">
        <v>162</v>
      </c>
      <c r="CC22" s="59" t="s">
        <v>67</v>
      </c>
      <c r="CD22" s="60">
        <v>0</v>
      </c>
      <c r="CE22" s="61">
        <v>40000</v>
      </c>
      <c r="CF22" s="57"/>
      <c r="CG22" s="92" t="s">
        <v>141</v>
      </c>
      <c r="CH22" s="66">
        <v>281</v>
      </c>
      <c r="CL22" s="59" t="s">
        <v>67</v>
      </c>
      <c r="CM22" s="60">
        <v>142643</v>
      </c>
      <c r="CN22" s="61">
        <v>5000</v>
      </c>
      <c r="CO22" s="57"/>
      <c r="CP22" s="92" t="s">
        <v>128</v>
      </c>
      <c r="CQ22" s="66">
        <v>23900</v>
      </c>
      <c r="CU22" s="59" t="s">
        <v>67</v>
      </c>
      <c r="CV22" s="60">
        <v>133110</v>
      </c>
      <c r="CW22" s="61">
        <v>120000</v>
      </c>
      <c r="CX22" s="63"/>
      <c r="CY22" s="65"/>
      <c r="CZ22" s="66">
        <v>0</v>
      </c>
      <c r="DD22" s="19" t="s">
        <v>67</v>
      </c>
      <c r="DE22" s="5">
        <v>5700</v>
      </c>
      <c r="DF22" s="33">
        <v>120000</v>
      </c>
      <c r="DG22" s="40"/>
      <c r="DH22" s="36" t="s">
        <v>33</v>
      </c>
      <c r="DI22" s="7">
        <v>2400</v>
      </c>
      <c r="DJ22" s="3"/>
      <c r="DK22" s="19" t="s">
        <v>67</v>
      </c>
      <c r="DL22" s="5">
        <v>13830</v>
      </c>
      <c r="DM22" s="5">
        <v>3000</v>
      </c>
      <c r="DN22" s="2"/>
      <c r="DO22" s="1" t="s">
        <v>12</v>
      </c>
      <c r="DP22" s="11">
        <f>SUM(DP20:DP21)</f>
        <v>33211.879999999997</v>
      </c>
    </row>
    <row r="23" spans="2:120" ht="16.2" customHeight="1" x14ac:dyDescent="0.3">
      <c r="B23" s="129" t="s">
        <v>51</v>
      </c>
      <c r="C23" s="108"/>
      <c r="D23" s="117">
        <v>300</v>
      </c>
      <c r="E23" s="145"/>
      <c r="F23" s="57"/>
      <c r="G23" s="103" t="s">
        <v>12</v>
      </c>
      <c r="H23" s="137">
        <f>H21+H22</f>
        <v>-53692.66</v>
      </c>
      <c r="I23" s="53"/>
      <c r="L23" s="129" t="s">
        <v>51</v>
      </c>
      <c r="M23" s="108"/>
      <c r="N23" s="117">
        <v>620</v>
      </c>
      <c r="O23" s="145"/>
      <c r="P23" s="57"/>
      <c r="Q23" s="103" t="s">
        <v>12</v>
      </c>
      <c r="R23" s="137">
        <f>R21+R22</f>
        <v>61795</v>
      </c>
      <c r="S23" s="53"/>
      <c r="V23" s="129" t="s">
        <v>51</v>
      </c>
      <c r="W23" s="108"/>
      <c r="X23" s="117">
        <v>1220</v>
      </c>
      <c r="Y23" s="108"/>
      <c r="Z23" s="57"/>
      <c r="AA23" s="103" t="s">
        <v>12</v>
      </c>
      <c r="AB23" s="137">
        <f>AB21+AB22</f>
        <v>67547</v>
      </c>
      <c r="AC23" s="53"/>
      <c r="AF23" s="129" t="s">
        <v>51</v>
      </c>
      <c r="AG23" s="108">
        <v>900</v>
      </c>
      <c r="AH23" s="117">
        <v>2440</v>
      </c>
      <c r="AI23" s="108"/>
      <c r="AJ23" s="57"/>
      <c r="AK23" s="69" t="s">
        <v>219</v>
      </c>
      <c r="AL23" s="122">
        <f>AL22-AV22</f>
        <v>1327</v>
      </c>
      <c r="AM23" s="53"/>
      <c r="AP23" s="129" t="s">
        <v>51</v>
      </c>
      <c r="AQ23" s="108">
        <v>900</v>
      </c>
      <c r="AR23" s="117">
        <v>0</v>
      </c>
      <c r="AS23" s="108">
        <v>900</v>
      </c>
      <c r="AT23" s="57"/>
      <c r="AU23" s="69" t="s">
        <v>208</v>
      </c>
      <c r="AV23" s="122">
        <f>AV22-BF22</f>
        <v>29298</v>
      </c>
      <c r="AW23" s="53"/>
      <c r="AZ23" s="129" t="s">
        <v>51</v>
      </c>
      <c r="BA23" s="108">
        <v>900</v>
      </c>
      <c r="BB23" s="117">
        <v>1180</v>
      </c>
      <c r="BC23" s="108">
        <v>900</v>
      </c>
      <c r="BD23" s="57"/>
      <c r="BE23" s="69" t="s">
        <v>200</v>
      </c>
      <c r="BF23" s="122">
        <f>BF22-BP22</f>
        <v>-1848</v>
      </c>
      <c r="BG23" s="53"/>
      <c r="BJ23" s="129" t="s">
        <v>51</v>
      </c>
      <c r="BK23" s="108">
        <v>900</v>
      </c>
      <c r="BL23" s="117">
        <v>600</v>
      </c>
      <c r="BM23" s="108">
        <v>900</v>
      </c>
      <c r="BN23" s="57"/>
      <c r="BO23" s="69" t="s">
        <v>172</v>
      </c>
      <c r="BP23" s="122">
        <f>BP22-BY24</f>
        <v>-11372</v>
      </c>
      <c r="BQ23" s="53"/>
      <c r="BT23" s="59" t="s">
        <v>51</v>
      </c>
      <c r="BU23" s="96">
        <v>1200</v>
      </c>
      <c r="BV23" s="61">
        <v>900</v>
      </c>
      <c r="BW23" s="57"/>
      <c r="BX23" s="92"/>
      <c r="BY23" s="66"/>
      <c r="CC23" s="59" t="s">
        <v>51</v>
      </c>
      <c r="CD23" s="96">
        <v>300</v>
      </c>
      <c r="CE23" s="61">
        <v>900</v>
      </c>
      <c r="CF23" s="57"/>
      <c r="CG23" s="92"/>
      <c r="CH23" s="66"/>
      <c r="CL23" s="59" t="s">
        <v>51</v>
      </c>
      <c r="CM23" s="60">
        <v>900</v>
      </c>
      <c r="CN23" s="61">
        <v>900</v>
      </c>
      <c r="CO23" s="57"/>
      <c r="CP23" s="92" t="s">
        <v>122</v>
      </c>
      <c r="CQ23" s="66">
        <v>297</v>
      </c>
      <c r="CU23" s="59" t="s">
        <v>51</v>
      </c>
      <c r="CV23" s="60">
        <v>750</v>
      </c>
      <c r="CW23" s="61">
        <v>750</v>
      </c>
      <c r="CX23" s="63"/>
      <c r="CY23" s="67" t="s">
        <v>12</v>
      </c>
      <c r="CZ23" s="68">
        <f>SUM(CZ21:CZ22)</f>
        <v>155208</v>
      </c>
      <c r="DD23" s="19" t="s">
        <v>51</v>
      </c>
      <c r="DE23" s="5">
        <v>450</v>
      </c>
      <c r="DF23" s="33">
        <v>700</v>
      </c>
      <c r="DG23" s="40"/>
      <c r="DH23" s="37" t="s">
        <v>12</v>
      </c>
      <c r="DI23" s="11">
        <f>SUM(DI21:DI22)</f>
        <v>46756</v>
      </c>
      <c r="DK23" s="19" t="s">
        <v>51</v>
      </c>
      <c r="DL23" s="5">
        <v>300</v>
      </c>
      <c r="DM23" s="5">
        <v>1000</v>
      </c>
      <c r="DN23" s="2"/>
      <c r="DO23" s="10" t="s">
        <v>52</v>
      </c>
      <c r="DP23" s="12">
        <v>-42224.12</v>
      </c>
    </row>
    <row r="24" spans="2:120" ht="16.2" customHeight="1" x14ac:dyDescent="0.3">
      <c r="B24" s="129" t="s">
        <v>68</v>
      </c>
      <c r="C24" s="108">
        <v>20000</v>
      </c>
      <c r="D24" s="117">
        <v>22396</v>
      </c>
      <c r="E24" s="145">
        <v>17000</v>
      </c>
      <c r="F24" s="57"/>
      <c r="G24" s="69" t="s">
        <v>241</v>
      </c>
      <c r="H24" s="122">
        <f>H23-R23</f>
        <v>-115487.66</v>
      </c>
      <c r="I24" s="93"/>
      <c r="L24" s="129" t="s">
        <v>68</v>
      </c>
      <c r="M24" s="108">
        <v>20000</v>
      </c>
      <c r="N24" s="117">
        <v>18546</v>
      </c>
      <c r="O24" s="145">
        <v>17000</v>
      </c>
      <c r="P24" s="57"/>
      <c r="Q24" s="69" t="s">
        <v>233</v>
      </c>
      <c r="R24" s="122">
        <f>R23-AB23</f>
        <v>-5752</v>
      </c>
      <c r="S24" s="93"/>
      <c r="V24" s="129" t="s">
        <v>68</v>
      </c>
      <c r="W24" s="108">
        <v>200</v>
      </c>
      <c r="X24" s="117">
        <v>1191</v>
      </c>
      <c r="Y24" s="108">
        <v>20000</v>
      </c>
      <c r="Z24" s="57"/>
      <c r="AA24" s="69" t="s">
        <v>225</v>
      </c>
      <c r="AB24" s="122">
        <f>AB23-AL22</f>
        <v>36922</v>
      </c>
      <c r="AC24" s="93"/>
      <c r="AF24" s="129" t="s">
        <v>68</v>
      </c>
      <c r="AG24" s="108">
        <v>200</v>
      </c>
      <c r="AH24" s="117">
        <v>250</v>
      </c>
      <c r="AI24" s="108">
        <v>200</v>
      </c>
      <c r="AJ24" s="57"/>
      <c r="AK24" s="103" t="s">
        <v>17</v>
      </c>
      <c r="AL24" s="119"/>
      <c r="AM24" s="93"/>
      <c r="AP24" s="129" t="s">
        <v>68</v>
      </c>
      <c r="AQ24" s="108">
        <v>1500</v>
      </c>
      <c r="AR24" s="117">
        <v>696</v>
      </c>
      <c r="AS24" s="108">
        <v>200</v>
      </c>
      <c r="AT24" s="57"/>
      <c r="AU24" s="103" t="s">
        <v>17</v>
      </c>
      <c r="AV24" s="119"/>
      <c r="AW24" s="93"/>
      <c r="AZ24" s="129" t="s">
        <v>68</v>
      </c>
      <c r="BA24" s="108">
        <v>500</v>
      </c>
      <c r="BB24" s="117">
        <v>1602</v>
      </c>
      <c r="BC24" s="108">
        <v>1500</v>
      </c>
      <c r="BD24" s="57"/>
      <c r="BE24" s="103" t="s">
        <v>17</v>
      </c>
      <c r="BF24" s="119"/>
      <c r="BG24" s="93"/>
      <c r="BJ24" s="129" t="s">
        <v>68</v>
      </c>
      <c r="BK24" s="108">
        <v>200</v>
      </c>
      <c r="BL24" s="117">
        <v>497</v>
      </c>
      <c r="BM24" s="108">
        <v>500</v>
      </c>
      <c r="BN24" s="57"/>
      <c r="BO24" s="103" t="s">
        <v>17</v>
      </c>
      <c r="BP24" s="119"/>
      <c r="BQ24" s="93"/>
      <c r="BT24" s="59" t="s">
        <v>68</v>
      </c>
      <c r="BU24" s="96">
        <v>222</v>
      </c>
      <c r="BV24" s="61">
        <v>200</v>
      </c>
      <c r="BW24" s="57"/>
      <c r="BX24" s="103" t="s">
        <v>12</v>
      </c>
      <c r="BY24" s="68">
        <f>SUM(BY21:BY23)</f>
        <v>13220</v>
      </c>
      <c r="CC24" s="59" t="s">
        <v>68</v>
      </c>
      <c r="CD24" s="96">
        <v>237.55</v>
      </c>
      <c r="CE24" s="61">
        <v>250</v>
      </c>
      <c r="CF24" s="57"/>
      <c r="CG24" s="103" t="s">
        <v>12</v>
      </c>
      <c r="CH24" s="68">
        <f>SUM(CH21:CH23)</f>
        <v>30573</v>
      </c>
      <c r="CL24" s="59" t="s">
        <v>68</v>
      </c>
      <c r="CM24" s="60">
        <v>123</v>
      </c>
      <c r="CN24" s="61">
        <v>100</v>
      </c>
      <c r="CO24" s="57"/>
      <c r="CP24" s="95" t="s">
        <v>12</v>
      </c>
      <c r="CQ24" s="73">
        <f>SUM(CQ21:CQ23)</f>
        <v>71311</v>
      </c>
      <c r="CU24" s="59" t="s">
        <v>68</v>
      </c>
      <c r="CV24" s="60">
        <v>130</v>
      </c>
      <c r="CW24" s="61">
        <v>50</v>
      </c>
      <c r="CX24" s="57"/>
      <c r="CY24" s="69" t="s">
        <v>101</v>
      </c>
      <c r="CZ24" s="70">
        <f>CZ23-DI23</f>
        <v>108452</v>
      </c>
      <c r="DD24" s="19" t="s">
        <v>68</v>
      </c>
      <c r="DE24" s="5">
        <v>305</v>
      </c>
      <c r="DF24" s="33">
        <v>200</v>
      </c>
      <c r="DG24" s="39"/>
      <c r="DH24" s="10" t="s">
        <v>84</v>
      </c>
      <c r="DI24" s="12">
        <v>13544</v>
      </c>
      <c r="DK24" s="19" t="s">
        <v>68</v>
      </c>
      <c r="DL24" s="5">
        <v>1233.06</v>
      </c>
      <c r="DM24" s="5">
        <v>200</v>
      </c>
      <c r="DN24" s="2"/>
      <c r="DO24" s="29" t="s">
        <v>17</v>
      </c>
      <c r="DP24" s="13"/>
    </row>
    <row r="25" spans="2:120" ht="16.2" customHeight="1" x14ac:dyDescent="0.3">
      <c r="B25" s="129" t="s">
        <v>86</v>
      </c>
      <c r="C25" s="108"/>
      <c r="D25" s="110">
        <v>0</v>
      </c>
      <c r="E25" s="145"/>
      <c r="F25" s="57"/>
      <c r="G25" s="103" t="s">
        <v>17</v>
      </c>
      <c r="H25" s="119"/>
      <c r="I25" s="106"/>
      <c r="L25" s="129" t="s">
        <v>86</v>
      </c>
      <c r="M25" s="108"/>
      <c r="N25" s="110">
        <v>0</v>
      </c>
      <c r="O25" s="145"/>
      <c r="P25" s="57"/>
      <c r="Q25" s="103" t="s">
        <v>17</v>
      </c>
      <c r="R25" s="119"/>
      <c r="S25" s="106"/>
      <c r="V25" s="129" t="s">
        <v>86</v>
      </c>
      <c r="W25" s="108">
        <v>200</v>
      </c>
      <c r="X25" s="110">
        <v>0</v>
      </c>
      <c r="Y25" s="108"/>
      <c r="Z25" s="57"/>
      <c r="AA25" s="103" t="s">
        <v>17</v>
      </c>
      <c r="AB25" s="119"/>
      <c r="AC25" s="106"/>
      <c r="AF25" s="129" t="s">
        <v>86</v>
      </c>
      <c r="AG25" s="108">
        <v>200</v>
      </c>
      <c r="AH25" s="110">
        <v>0</v>
      </c>
      <c r="AI25" s="108">
        <v>200</v>
      </c>
      <c r="AJ25" s="57"/>
      <c r="AK25" s="92" t="s">
        <v>124</v>
      </c>
      <c r="AL25" s="120">
        <v>209894</v>
      </c>
      <c r="AM25" s="106"/>
      <c r="AP25" s="129" t="s">
        <v>86</v>
      </c>
      <c r="AQ25" s="108">
        <v>200</v>
      </c>
      <c r="AR25" s="110">
        <v>0</v>
      </c>
      <c r="AS25" s="108">
        <v>200</v>
      </c>
      <c r="AT25" s="57"/>
      <c r="AU25" s="92" t="s">
        <v>124</v>
      </c>
      <c r="AV25" s="120">
        <v>208567</v>
      </c>
      <c r="AW25" s="106"/>
      <c r="AZ25" s="129" t="s">
        <v>86</v>
      </c>
      <c r="BA25" s="108">
        <v>200</v>
      </c>
      <c r="BB25" s="110">
        <v>0</v>
      </c>
      <c r="BC25" s="108">
        <v>200</v>
      </c>
      <c r="BD25" s="57"/>
      <c r="BE25" s="92" t="s">
        <v>124</v>
      </c>
      <c r="BF25" s="120">
        <v>208567</v>
      </c>
      <c r="BG25" s="106"/>
      <c r="BJ25" s="129" t="s">
        <v>86</v>
      </c>
      <c r="BK25" s="108">
        <v>200</v>
      </c>
      <c r="BL25" s="110">
        <v>0</v>
      </c>
      <c r="BM25" s="108">
        <v>200</v>
      </c>
      <c r="BN25" s="57"/>
      <c r="BO25" s="92" t="s">
        <v>124</v>
      </c>
      <c r="BP25" s="120">
        <v>208567</v>
      </c>
      <c r="BQ25" s="106"/>
      <c r="BT25" s="59" t="s">
        <v>86</v>
      </c>
      <c r="BU25" s="60">
        <v>0</v>
      </c>
      <c r="BV25" s="61">
        <v>200</v>
      </c>
      <c r="BW25" s="57"/>
      <c r="BX25" s="69" t="s">
        <v>161</v>
      </c>
      <c r="BY25" s="70">
        <f>BY24-CH24</f>
        <v>-17353</v>
      </c>
      <c r="CC25" s="59" t="s">
        <v>86</v>
      </c>
      <c r="CD25" s="60">
        <v>0</v>
      </c>
      <c r="CE25" s="61">
        <v>200</v>
      </c>
      <c r="CF25" s="57"/>
      <c r="CG25" s="69" t="s">
        <v>140</v>
      </c>
      <c r="CH25" s="70">
        <f>CH24-CQ24</f>
        <v>-40738</v>
      </c>
      <c r="CL25" s="59" t="s">
        <v>86</v>
      </c>
      <c r="CM25" s="60">
        <v>0</v>
      </c>
      <c r="CN25" s="61">
        <v>200</v>
      </c>
      <c r="CO25" s="57"/>
      <c r="CP25" s="69" t="s">
        <v>115</v>
      </c>
      <c r="CQ25" s="70">
        <f>CQ24-CZ23</f>
        <v>-83897</v>
      </c>
      <c r="CU25" s="59" t="s">
        <v>86</v>
      </c>
      <c r="CV25" s="60">
        <v>0</v>
      </c>
      <c r="CW25" s="61">
        <v>200</v>
      </c>
      <c r="CX25" s="63"/>
      <c r="CY25" s="71" t="s">
        <v>17</v>
      </c>
      <c r="CZ25" s="58"/>
      <c r="DD25" s="19" t="s">
        <v>86</v>
      </c>
      <c r="DE25" s="5">
        <v>500</v>
      </c>
      <c r="DF25" s="33">
        <v>500</v>
      </c>
      <c r="DG25" s="40"/>
      <c r="DH25" s="35" t="s">
        <v>17</v>
      </c>
      <c r="DI25" s="13"/>
      <c r="DK25" s="21" t="s">
        <v>1</v>
      </c>
      <c r="DL25" s="22">
        <f>SUM(DL7:DL24)</f>
        <v>355471.74890000001</v>
      </c>
      <c r="DM25" s="22">
        <f>SUM(DM7:DM24)</f>
        <v>297000</v>
      </c>
      <c r="DN25" s="2"/>
      <c r="DO25" s="20" t="s">
        <v>21</v>
      </c>
      <c r="DP25" s="7">
        <v>141533</v>
      </c>
    </row>
    <row r="26" spans="2:120" ht="16.2" customHeight="1" x14ac:dyDescent="0.3">
      <c r="B26" s="129" t="s">
        <v>231</v>
      </c>
      <c r="C26" s="108"/>
      <c r="D26" s="117">
        <v>180</v>
      </c>
      <c r="E26" s="145"/>
      <c r="F26" s="63"/>
      <c r="G26" s="92" t="s">
        <v>124</v>
      </c>
      <c r="H26" s="120">
        <v>211022</v>
      </c>
      <c r="I26" s="53"/>
      <c r="L26" s="129" t="s">
        <v>231</v>
      </c>
      <c r="M26" s="108"/>
      <c r="N26" s="117">
        <v>180</v>
      </c>
      <c r="O26" s="145"/>
      <c r="P26" s="63"/>
      <c r="Q26" s="92" t="s">
        <v>124</v>
      </c>
      <c r="R26" s="120">
        <v>211022</v>
      </c>
      <c r="S26" s="53"/>
      <c r="V26" s="129"/>
      <c r="W26" s="108"/>
      <c r="X26" s="117"/>
      <c r="Y26" s="108"/>
      <c r="Z26" s="63"/>
      <c r="AA26" s="92" t="s">
        <v>124</v>
      </c>
      <c r="AB26" s="120">
        <v>209894</v>
      </c>
      <c r="AC26" s="53"/>
      <c r="AF26" s="129"/>
      <c r="AG26" s="108"/>
      <c r="AH26" s="117"/>
      <c r="AI26" s="108"/>
      <c r="AJ26" s="63"/>
      <c r="AK26" s="92" t="s">
        <v>210</v>
      </c>
      <c r="AL26" s="120">
        <v>124659</v>
      </c>
      <c r="AM26" s="53"/>
      <c r="AP26" s="129" t="s">
        <v>214</v>
      </c>
      <c r="AQ26" s="108"/>
      <c r="AR26" s="117">
        <v>17380</v>
      </c>
      <c r="AS26" s="108"/>
      <c r="AT26" s="63"/>
      <c r="AU26" s="92" t="s">
        <v>210</v>
      </c>
      <c r="AV26" s="120">
        <v>171987</v>
      </c>
      <c r="AW26" s="53"/>
      <c r="AZ26" s="129"/>
      <c r="BA26" s="108"/>
      <c r="BB26" s="117"/>
      <c r="BC26" s="108"/>
      <c r="BD26" s="63"/>
      <c r="BE26" s="92" t="s">
        <v>39</v>
      </c>
      <c r="BF26" s="120">
        <v>9486</v>
      </c>
      <c r="BG26" s="53"/>
      <c r="BJ26" s="129"/>
      <c r="BK26" s="108"/>
      <c r="BL26" s="117"/>
      <c r="BM26" s="108"/>
      <c r="BN26" s="63"/>
      <c r="BO26" s="92" t="s">
        <v>39</v>
      </c>
      <c r="BP26" s="120">
        <v>9874</v>
      </c>
      <c r="BQ26" s="53"/>
      <c r="BT26" s="59"/>
      <c r="BU26" s="96"/>
      <c r="BV26" s="61"/>
      <c r="BW26" s="63"/>
      <c r="BX26" s="103" t="s">
        <v>17</v>
      </c>
      <c r="BY26" s="58"/>
      <c r="CC26" s="59" t="s">
        <v>117</v>
      </c>
      <c r="CD26" s="96">
        <v>143259</v>
      </c>
      <c r="CE26" s="61">
        <v>0</v>
      </c>
      <c r="CF26" s="63"/>
      <c r="CG26" s="103" t="s">
        <v>17</v>
      </c>
      <c r="CH26" s="58"/>
      <c r="CL26" s="59" t="s">
        <v>117</v>
      </c>
      <c r="CM26" s="60">
        <v>143400</v>
      </c>
      <c r="CN26" s="61">
        <v>143400</v>
      </c>
      <c r="CO26" s="63"/>
      <c r="CP26" s="95" t="s">
        <v>17</v>
      </c>
      <c r="CQ26" s="58"/>
      <c r="CU26" s="59"/>
      <c r="CV26" s="60"/>
      <c r="CW26" s="61"/>
      <c r="CX26" s="63"/>
      <c r="CY26" s="65" t="s">
        <v>21</v>
      </c>
      <c r="CZ26" s="66">
        <v>145246</v>
      </c>
      <c r="DD26" s="19" t="s">
        <v>85</v>
      </c>
      <c r="DE26" s="5">
        <v>42692</v>
      </c>
      <c r="DF26" s="33" t="s">
        <v>91</v>
      </c>
      <c r="DG26" s="40"/>
      <c r="DH26" s="36" t="s">
        <v>21</v>
      </c>
      <c r="DI26" s="7">
        <v>141932</v>
      </c>
      <c r="DK26" s="26"/>
      <c r="DN26" s="2"/>
      <c r="DO26" s="20" t="s">
        <v>39</v>
      </c>
      <c r="DP26" s="7">
        <v>35000</v>
      </c>
    </row>
    <row r="27" spans="2:120" ht="16.2" customHeight="1" x14ac:dyDescent="0.3">
      <c r="B27" s="129"/>
      <c r="C27" s="108"/>
      <c r="D27" s="117"/>
      <c r="E27" s="145"/>
      <c r="F27" s="63"/>
      <c r="G27" s="92" t="s">
        <v>210</v>
      </c>
      <c r="H27" s="120">
        <v>135515</v>
      </c>
      <c r="I27" s="53"/>
      <c r="L27" s="129"/>
      <c r="M27" s="108"/>
      <c r="N27" s="117"/>
      <c r="O27" s="145"/>
      <c r="P27" s="63"/>
      <c r="Q27" s="92" t="s">
        <v>210</v>
      </c>
      <c r="R27" s="120">
        <v>135515</v>
      </c>
      <c r="S27" s="53"/>
      <c r="V27" s="129"/>
      <c r="W27" s="108"/>
      <c r="X27" s="117"/>
      <c r="Y27" s="108"/>
      <c r="Z27" s="63"/>
      <c r="AA27" s="92" t="s">
        <v>210</v>
      </c>
      <c r="AB27" s="120">
        <v>145515</v>
      </c>
      <c r="AC27" s="53"/>
      <c r="AF27" s="129"/>
      <c r="AG27" s="108"/>
      <c r="AH27" s="117"/>
      <c r="AI27" s="108"/>
      <c r="AJ27" s="63"/>
      <c r="AK27" s="103" t="s">
        <v>19</v>
      </c>
      <c r="AL27" s="137">
        <f>SUM(AL24:AL26)</f>
        <v>334553</v>
      </c>
      <c r="AM27" s="53"/>
      <c r="AP27" s="129" t="s">
        <v>206</v>
      </c>
      <c r="AQ27" s="108"/>
      <c r="AR27" s="117">
        <v>12706</v>
      </c>
      <c r="AS27" s="108"/>
      <c r="AT27" s="63"/>
      <c r="AU27" s="103" t="s">
        <v>19</v>
      </c>
      <c r="AV27" s="137">
        <f>SUM(AV24:AV26)</f>
        <v>380554</v>
      </c>
      <c r="AW27" s="53"/>
      <c r="AZ27" s="129"/>
      <c r="BA27" s="108"/>
      <c r="BB27" s="117"/>
      <c r="BC27" s="108"/>
      <c r="BD27" s="63"/>
      <c r="BE27" s="103" t="s">
        <v>19</v>
      </c>
      <c r="BF27" s="137">
        <f>SUM(BF24:BF26)</f>
        <v>218053</v>
      </c>
      <c r="BG27" s="53"/>
      <c r="BJ27" s="129"/>
      <c r="BK27" s="108"/>
      <c r="BL27" s="117"/>
      <c r="BM27" s="108"/>
      <c r="BN27" s="63"/>
      <c r="BO27" s="103" t="s">
        <v>19</v>
      </c>
      <c r="BP27" s="121">
        <f>SUM(BP24:BP26)</f>
        <v>218441</v>
      </c>
      <c r="BQ27" s="53"/>
      <c r="BT27" s="59"/>
      <c r="BU27" s="96"/>
      <c r="BV27" s="61"/>
      <c r="BW27" s="63"/>
      <c r="BX27" s="92" t="s">
        <v>124</v>
      </c>
      <c r="BY27" s="66">
        <v>193706</v>
      </c>
      <c r="CC27" s="59" t="s">
        <v>125</v>
      </c>
      <c r="CD27" s="96">
        <v>128726.83124999999</v>
      </c>
      <c r="CE27" s="61">
        <v>0</v>
      </c>
      <c r="CF27" s="63"/>
      <c r="CG27" s="92" t="s">
        <v>124</v>
      </c>
      <c r="CH27" s="66">
        <v>160230</v>
      </c>
      <c r="CL27" s="59" t="s">
        <v>125</v>
      </c>
      <c r="CM27" s="60"/>
      <c r="CN27" s="61">
        <v>230000</v>
      </c>
      <c r="CO27" s="63"/>
      <c r="CP27" s="92" t="s">
        <v>124</v>
      </c>
      <c r="CQ27" s="66">
        <v>156852</v>
      </c>
      <c r="CU27" s="59" t="s">
        <v>107</v>
      </c>
      <c r="CV27" s="60">
        <v>2400</v>
      </c>
      <c r="CW27" s="61">
        <v>0</v>
      </c>
      <c r="CX27" s="63"/>
      <c r="CY27" s="65" t="s">
        <v>39</v>
      </c>
      <c r="CZ27" s="66">
        <v>33700</v>
      </c>
      <c r="DD27" s="19" t="s">
        <v>89</v>
      </c>
      <c r="DE27" s="5">
        <v>0</v>
      </c>
      <c r="DF27" s="33">
        <v>2400</v>
      </c>
      <c r="DG27" s="40"/>
      <c r="DH27" s="36" t="s">
        <v>39</v>
      </c>
      <c r="DI27" s="7">
        <v>29000</v>
      </c>
      <c r="DJ27" s="4"/>
      <c r="DK27" s="21" t="s">
        <v>2</v>
      </c>
      <c r="DL27" s="5" t="s">
        <v>35</v>
      </c>
      <c r="DM27" s="5" t="s">
        <v>36</v>
      </c>
      <c r="DN27" s="2"/>
      <c r="DO27" s="30" t="s">
        <v>18</v>
      </c>
      <c r="DP27" s="31"/>
    </row>
    <row r="28" spans="2:120" ht="16.2" customHeight="1" x14ac:dyDescent="0.3">
      <c r="B28" s="130" t="s">
        <v>1</v>
      </c>
      <c r="C28" s="109">
        <f>SUM(C7:C27)</f>
        <v>160000</v>
      </c>
      <c r="D28" s="109">
        <f>SUM(D7:D27)</f>
        <v>386869</v>
      </c>
      <c r="E28" s="151">
        <f>SUM(E7:E27)</f>
        <v>165000</v>
      </c>
      <c r="F28" s="77"/>
      <c r="G28" s="103" t="s">
        <v>19</v>
      </c>
      <c r="H28" s="137">
        <f>SUM(H25:H27)</f>
        <v>346537</v>
      </c>
      <c r="I28" s="53"/>
      <c r="L28" s="130" t="s">
        <v>1</v>
      </c>
      <c r="M28" s="109">
        <f>SUM(M7:M27)</f>
        <v>160000</v>
      </c>
      <c r="N28" s="109">
        <f>SUM(N7:N27)</f>
        <v>281633</v>
      </c>
      <c r="O28" s="151">
        <f>SUM(O7:O27)</f>
        <v>130500</v>
      </c>
      <c r="P28" s="77"/>
      <c r="Q28" s="103" t="s">
        <v>19</v>
      </c>
      <c r="R28" s="137">
        <f>SUM(R25:R27)</f>
        <v>346537</v>
      </c>
      <c r="S28" s="53"/>
      <c r="V28" s="130" t="s">
        <v>1</v>
      </c>
      <c r="W28" s="109">
        <f>SUM(W7:W27)</f>
        <v>141400</v>
      </c>
      <c r="X28" s="109">
        <f>SUM(X7:X27)</f>
        <v>190690</v>
      </c>
      <c r="Y28" s="109">
        <f>SUM(Y7:Y27)</f>
        <v>160000</v>
      </c>
      <c r="Z28" s="77"/>
      <c r="AA28" s="103" t="s">
        <v>19</v>
      </c>
      <c r="AB28" s="137">
        <f>SUM(AB25:AB27)</f>
        <v>355409</v>
      </c>
      <c r="AC28" s="53"/>
      <c r="AF28" s="130" t="s">
        <v>1</v>
      </c>
      <c r="AG28" s="109">
        <f>SUM(AG7:AG27)</f>
        <v>97300</v>
      </c>
      <c r="AH28" s="109">
        <f>SUM(AH7:AH27)</f>
        <v>148773</v>
      </c>
      <c r="AI28" s="109">
        <f>SUM(AI7:AI27)</f>
        <v>141400</v>
      </c>
      <c r="AJ28" s="77"/>
      <c r="AK28" s="69" t="s">
        <v>219</v>
      </c>
      <c r="AL28" s="122">
        <f>AL27-AV27</f>
        <v>-46001</v>
      </c>
      <c r="AM28" s="53"/>
      <c r="AP28" s="130" t="s">
        <v>1</v>
      </c>
      <c r="AQ28" s="109">
        <f>SUM(AQ7:AQ27)</f>
        <v>183600</v>
      </c>
      <c r="AR28" s="109">
        <f>SUM(AR7:AR27)</f>
        <v>214686</v>
      </c>
      <c r="AS28" s="109">
        <f>SUM(AS7:AS27)</f>
        <v>97300</v>
      </c>
      <c r="AT28" s="77"/>
      <c r="AU28" s="69" t="s">
        <v>208</v>
      </c>
      <c r="AV28" s="122">
        <f>AV27-BF27</f>
        <v>162501</v>
      </c>
      <c r="AW28" s="53"/>
      <c r="AZ28" s="130" t="s">
        <v>1</v>
      </c>
      <c r="BA28" s="109">
        <f>SUM(BA7:BA27)</f>
        <v>170600</v>
      </c>
      <c r="BB28" s="109">
        <f>SUM(BB7:BB27)</f>
        <v>286156</v>
      </c>
      <c r="BC28" s="109">
        <f>SUM(BC7:BC27)</f>
        <v>183600</v>
      </c>
      <c r="BD28" s="77"/>
      <c r="BE28" s="69" t="s">
        <v>200</v>
      </c>
      <c r="BF28" s="122">
        <f>BF27-BP27</f>
        <v>-388</v>
      </c>
      <c r="BG28" s="53"/>
      <c r="BJ28" s="130" t="s">
        <v>1</v>
      </c>
      <c r="BK28" s="109">
        <f>SUM(BK7:BK27)</f>
        <v>211400</v>
      </c>
      <c r="BL28" s="109">
        <f>SUM(BL7:BL27)</f>
        <v>212968</v>
      </c>
      <c r="BM28" s="109">
        <f>SUM(BM7:BM27)</f>
        <v>170600</v>
      </c>
      <c r="BN28" s="77"/>
      <c r="BO28" s="69" t="s">
        <v>172</v>
      </c>
      <c r="BP28" s="122">
        <f>BP27-BY29</f>
        <v>2878</v>
      </c>
      <c r="BQ28" s="53"/>
      <c r="BT28" s="74" t="s">
        <v>1</v>
      </c>
      <c r="BU28" s="76">
        <f>SUM(BU7:BU27)</f>
        <v>281814</v>
      </c>
      <c r="BV28" s="76">
        <f>SUM(BV7:BV27)</f>
        <v>211400</v>
      </c>
      <c r="BW28" s="77"/>
      <c r="BX28" s="92" t="s">
        <v>39</v>
      </c>
      <c r="BY28" s="66">
        <v>21857</v>
      </c>
      <c r="CC28" s="74" t="s">
        <v>1</v>
      </c>
      <c r="CD28" s="76">
        <f>SUM(CD7:CD27)</f>
        <v>654160.32624999993</v>
      </c>
      <c r="CE28" s="76">
        <f>SUM(CE7:CE27)</f>
        <v>194850</v>
      </c>
      <c r="CF28" s="77"/>
      <c r="CG28" s="92" t="s">
        <v>39</v>
      </c>
      <c r="CH28" s="66">
        <v>25588</v>
      </c>
      <c r="CL28" s="74" t="s">
        <v>1</v>
      </c>
      <c r="CM28" s="76">
        <f>SUM(CM7:CM27)</f>
        <v>534506.67999999993</v>
      </c>
      <c r="CN28" s="76">
        <f>SUM(CN7:CN27)</f>
        <v>587600</v>
      </c>
      <c r="CO28" s="77"/>
      <c r="CP28" s="92" t="s">
        <v>39</v>
      </c>
      <c r="CQ28" s="66">
        <v>27058</v>
      </c>
      <c r="CU28" s="74" t="s">
        <v>1</v>
      </c>
      <c r="CV28" s="75">
        <f>SUM(CV7:CV27)</f>
        <v>303233</v>
      </c>
      <c r="CW28" s="76">
        <f>SUM(CW7:CW27)</f>
        <v>325000</v>
      </c>
      <c r="CX28" s="77"/>
      <c r="CY28" s="78"/>
      <c r="CZ28" s="79"/>
      <c r="DD28" s="21" t="s">
        <v>1</v>
      </c>
      <c r="DE28" s="22">
        <f>SUM(DE7:DE27)</f>
        <v>417762</v>
      </c>
      <c r="DF28" s="34">
        <f>SUM(DF7:DF27)</f>
        <v>364800</v>
      </c>
      <c r="DG28" s="41"/>
      <c r="DH28" s="38" t="s">
        <v>18</v>
      </c>
      <c r="DI28" s="31"/>
      <c r="DK28" s="19" t="s">
        <v>29</v>
      </c>
      <c r="DL28" s="5">
        <v>38403</v>
      </c>
      <c r="DM28" s="5">
        <v>29600</v>
      </c>
      <c r="DN28" s="2"/>
      <c r="DO28" s="1" t="s">
        <v>19</v>
      </c>
      <c r="DP28" s="11">
        <f>SUM(DP25:DP27)</f>
        <v>176533</v>
      </c>
    </row>
    <row r="29" spans="2:120" ht="16.2" customHeight="1" x14ac:dyDescent="0.3">
      <c r="B29" s="131"/>
      <c r="C29" s="107"/>
      <c r="D29" s="107"/>
      <c r="E29" s="107"/>
      <c r="F29" s="81"/>
      <c r="G29" s="69" t="s">
        <v>241</v>
      </c>
      <c r="H29" s="122">
        <f>H28-R28</f>
        <v>0</v>
      </c>
      <c r="I29" s="93"/>
      <c r="L29" s="131"/>
      <c r="M29" s="107"/>
      <c r="N29" s="107"/>
      <c r="O29" s="107"/>
      <c r="P29" s="81"/>
      <c r="Q29" s="69" t="s">
        <v>233</v>
      </c>
      <c r="R29" s="122">
        <f>R28-AB28</f>
        <v>-8872</v>
      </c>
      <c r="S29" s="93"/>
      <c r="V29" s="131"/>
      <c r="W29" s="107"/>
      <c r="X29" s="107"/>
      <c r="Y29" s="107"/>
      <c r="Z29" s="81"/>
      <c r="AA29" s="69" t="s">
        <v>225</v>
      </c>
      <c r="AB29" s="122">
        <f>AB28-AL27</f>
        <v>20856</v>
      </c>
      <c r="AC29" s="93"/>
      <c r="AF29" s="131"/>
      <c r="AG29" s="107"/>
      <c r="AH29" s="107"/>
      <c r="AI29" s="107"/>
      <c r="AJ29" s="81"/>
      <c r="AK29" s="103" t="s">
        <v>8</v>
      </c>
      <c r="AL29" s="119"/>
      <c r="AM29" s="93"/>
      <c r="AP29" s="131"/>
      <c r="AQ29" s="107"/>
      <c r="AR29" s="107"/>
      <c r="AS29" s="107"/>
      <c r="AT29" s="81"/>
      <c r="AU29" s="103" t="s">
        <v>8</v>
      </c>
      <c r="AV29" s="119"/>
      <c r="AW29" s="93"/>
      <c r="AZ29" s="131"/>
      <c r="BA29" s="107"/>
      <c r="BB29" s="107"/>
      <c r="BC29" s="107"/>
      <c r="BD29" s="81"/>
      <c r="BE29" s="103" t="s">
        <v>8</v>
      </c>
      <c r="BF29" s="119"/>
      <c r="BG29" s="93"/>
      <c r="BJ29" s="131"/>
      <c r="BK29" s="107"/>
      <c r="BL29" s="107"/>
      <c r="BM29" s="107"/>
      <c r="BN29" s="81"/>
      <c r="BO29" s="103" t="s">
        <v>8</v>
      </c>
      <c r="BP29" s="119"/>
      <c r="BQ29" s="93"/>
      <c r="BT29" s="80"/>
      <c r="BU29" s="52"/>
      <c r="BV29" s="52"/>
      <c r="BW29" s="81"/>
      <c r="BX29" s="103" t="s">
        <v>19</v>
      </c>
      <c r="BY29" s="68">
        <f>SUM(BY26:BY28)</f>
        <v>215563</v>
      </c>
      <c r="CC29" s="80"/>
      <c r="CD29" s="52"/>
      <c r="CE29" s="52"/>
      <c r="CF29" s="81"/>
      <c r="CG29" s="103" t="s">
        <v>19</v>
      </c>
      <c r="CH29" s="68">
        <f>SUM(CH26:CH28)</f>
        <v>185818</v>
      </c>
      <c r="CL29" s="80"/>
      <c r="CM29" s="52"/>
      <c r="CN29" s="52"/>
      <c r="CO29" s="81"/>
      <c r="CP29" s="95" t="s">
        <v>19</v>
      </c>
      <c r="CQ29" s="73">
        <f>SUM(CQ26:CQ28)</f>
        <v>183910</v>
      </c>
      <c r="CU29" s="80"/>
      <c r="CV29" s="52"/>
      <c r="CW29" s="52"/>
      <c r="CX29" s="81"/>
      <c r="CY29" s="72" t="s">
        <v>19</v>
      </c>
      <c r="CZ29" s="73">
        <f>SUM(CZ26:CZ28)</f>
        <v>178946</v>
      </c>
      <c r="DD29" s="26"/>
      <c r="DG29" s="42"/>
      <c r="DH29" s="37" t="s">
        <v>19</v>
      </c>
      <c r="DI29" s="11">
        <f>SUM(DI26:DI28)</f>
        <v>170932</v>
      </c>
      <c r="DK29" s="19" t="s">
        <v>74</v>
      </c>
      <c r="DL29" s="5">
        <v>25315.4</v>
      </c>
      <c r="DM29" s="5">
        <v>17800</v>
      </c>
      <c r="DN29" s="3"/>
      <c r="DO29" s="10" t="s">
        <v>52</v>
      </c>
      <c r="DP29" s="12">
        <v>-4150</v>
      </c>
    </row>
    <row r="30" spans="2:120" ht="16.2" customHeight="1" x14ac:dyDescent="0.3">
      <c r="B30" s="130" t="s">
        <v>2</v>
      </c>
      <c r="C30" s="136" t="s">
        <v>230</v>
      </c>
      <c r="D30" s="136" t="s">
        <v>242</v>
      </c>
      <c r="E30" s="146" t="s">
        <v>243</v>
      </c>
      <c r="F30" s="57"/>
      <c r="G30" s="103" t="s">
        <v>8</v>
      </c>
      <c r="H30" s="119"/>
      <c r="I30" s="106"/>
      <c r="L30" s="130" t="s">
        <v>2</v>
      </c>
      <c r="M30" s="136" t="s">
        <v>223</v>
      </c>
      <c r="N30" s="136" t="s">
        <v>229</v>
      </c>
      <c r="O30" s="146" t="s">
        <v>230</v>
      </c>
      <c r="P30" s="57"/>
      <c r="Q30" s="103" t="s">
        <v>8</v>
      </c>
      <c r="R30" s="119"/>
      <c r="S30" s="106"/>
      <c r="V30" s="130" t="s">
        <v>2</v>
      </c>
      <c r="W30" s="136" t="s">
        <v>217</v>
      </c>
      <c r="X30" s="136" t="s">
        <v>222</v>
      </c>
      <c r="Y30" s="136" t="s">
        <v>223</v>
      </c>
      <c r="Z30" s="57"/>
      <c r="AA30" s="103" t="s">
        <v>8</v>
      </c>
      <c r="AB30" s="119"/>
      <c r="AC30" s="106"/>
      <c r="AF30" s="130" t="s">
        <v>2</v>
      </c>
      <c r="AG30" s="136" t="s">
        <v>205</v>
      </c>
      <c r="AH30" s="136" t="s">
        <v>216</v>
      </c>
      <c r="AI30" s="136" t="s">
        <v>217</v>
      </c>
      <c r="AJ30" s="57"/>
      <c r="AK30" s="92" t="s">
        <v>32</v>
      </c>
      <c r="AL30" s="120">
        <v>0</v>
      </c>
      <c r="AM30" s="106"/>
      <c r="AP30" s="130" t="s">
        <v>2</v>
      </c>
      <c r="AQ30" s="136" t="s">
        <v>198</v>
      </c>
      <c r="AR30" s="136" t="s">
        <v>204</v>
      </c>
      <c r="AS30" s="136" t="s">
        <v>205</v>
      </c>
      <c r="AT30" s="57"/>
      <c r="AU30" s="92" t="s">
        <v>32</v>
      </c>
      <c r="AV30" s="120">
        <v>0</v>
      </c>
      <c r="AW30" s="106"/>
      <c r="AZ30" s="130" t="s">
        <v>2</v>
      </c>
      <c r="BA30" s="136" t="s">
        <v>175</v>
      </c>
      <c r="BB30" s="136" t="s">
        <v>197</v>
      </c>
      <c r="BC30" s="136" t="s">
        <v>198</v>
      </c>
      <c r="BD30" s="57"/>
      <c r="BE30" s="92" t="s">
        <v>32</v>
      </c>
      <c r="BF30" s="120">
        <v>6839</v>
      </c>
      <c r="BG30" s="106"/>
      <c r="BJ30" s="130" t="s">
        <v>2</v>
      </c>
      <c r="BK30" s="136" t="s">
        <v>173</v>
      </c>
      <c r="BL30" s="136" t="s">
        <v>174</v>
      </c>
      <c r="BM30" s="136" t="s">
        <v>175</v>
      </c>
      <c r="BN30" s="57"/>
      <c r="BO30" s="92" t="s">
        <v>10</v>
      </c>
      <c r="BP30" s="120">
        <v>2153</v>
      </c>
      <c r="BQ30" s="106"/>
      <c r="BT30" s="74" t="s">
        <v>2</v>
      </c>
      <c r="BU30" s="82" t="s">
        <v>158</v>
      </c>
      <c r="BV30" s="82" t="s">
        <v>159</v>
      </c>
      <c r="BW30" s="57"/>
      <c r="BX30" s="69" t="s">
        <v>161</v>
      </c>
      <c r="BY30" s="70">
        <f>BY29-CH29</f>
        <v>29745</v>
      </c>
      <c r="CC30" s="74" t="s">
        <v>2</v>
      </c>
      <c r="CD30" s="82" t="s">
        <v>137</v>
      </c>
      <c r="CE30" s="83" t="s">
        <v>138</v>
      </c>
      <c r="CF30" s="57"/>
      <c r="CG30" s="69" t="s">
        <v>140</v>
      </c>
      <c r="CH30" s="70">
        <f>CH29-CQ29</f>
        <v>1908</v>
      </c>
      <c r="CL30" s="74" t="s">
        <v>2</v>
      </c>
      <c r="CM30" s="82" t="s">
        <v>112</v>
      </c>
      <c r="CN30" s="83" t="s">
        <v>113</v>
      </c>
      <c r="CO30" s="57"/>
      <c r="CP30" s="69" t="s">
        <v>115</v>
      </c>
      <c r="CQ30" s="70">
        <f>CQ29-CZ29</f>
        <v>4964</v>
      </c>
      <c r="CU30" s="74" t="s">
        <v>2</v>
      </c>
      <c r="CV30" s="82" t="s">
        <v>99</v>
      </c>
      <c r="CW30" s="83" t="s">
        <v>100</v>
      </c>
      <c r="CX30" s="57"/>
      <c r="CY30" s="69" t="s">
        <v>101</v>
      </c>
      <c r="CZ30" s="70">
        <f>CZ29-DI29</f>
        <v>8014</v>
      </c>
      <c r="DD30" s="21" t="s">
        <v>2</v>
      </c>
      <c r="DE30" s="5" t="s">
        <v>81</v>
      </c>
      <c r="DF30" s="33" t="s">
        <v>82</v>
      </c>
      <c r="DG30" s="39"/>
      <c r="DH30" s="10" t="s">
        <v>84</v>
      </c>
      <c r="DI30" s="12">
        <v>-5601</v>
      </c>
      <c r="DK30" s="19" t="s">
        <v>45</v>
      </c>
      <c r="DL30" s="5">
        <v>131587.07</v>
      </c>
      <c r="DM30" s="5">
        <v>120000</v>
      </c>
      <c r="DN30" s="2"/>
      <c r="DO30" s="29" t="s">
        <v>8</v>
      </c>
      <c r="DP30" s="13"/>
    </row>
    <row r="31" spans="2:120" ht="16.2" customHeight="1" x14ac:dyDescent="0.3">
      <c r="B31" s="129" t="s">
        <v>29</v>
      </c>
      <c r="C31" s="108">
        <v>24000</v>
      </c>
      <c r="D31" s="117">
        <v>21773</v>
      </c>
      <c r="E31" s="145">
        <v>24000</v>
      </c>
      <c r="F31" s="57"/>
      <c r="G31" s="92" t="s">
        <v>32</v>
      </c>
      <c r="H31" s="120">
        <v>0</v>
      </c>
      <c r="I31" s="53"/>
      <c r="L31" s="129" t="s">
        <v>29</v>
      </c>
      <c r="M31" s="108">
        <v>24000</v>
      </c>
      <c r="N31" s="117">
        <v>23784</v>
      </c>
      <c r="O31" s="145">
        <v>24000</v>
      </c>
      <c r="P31" s="57"/>
      <c r="Q31" s="92" t="s">
        <v>32</v>
      </c>
      <c r="R31" s="120">
        <v>0</v>
      </c>
      <c r="S31" s="53"/>
      <c r="V31" s="129" t="s">
        <v>29</v>
      </c>
      <c r="W31" s="108">
        <v>20000</v>
      </c>
      <c r="X31" s="117">
        <v>23784</v>
      </c>
      <c r="Y31" s="108">
        <v>24000</v>
      </c>
      <c r="Z31" s="57"/>
      <c r="AA31" s="92" t="s">
        <v>32</v>
      </c>
      <c r="AB31" s="120">
        <v>0</v>
      </c>
      <c r="AC31" s="53"/>
      <c r="AF31" s="129" t="s">
        <v>29</v>
      </c>
      <c r="AG31" s="108">
        <v>20000</v>
      </c>
      <c r="AH31" s="117">
        <v>19788</v>
      </c>
      <c r="AI31" s="108">
        <v>20000</v>
      </c>
      <c r="AJ31" s="57"/>
      <c r="AK31" s="92" t="s">
        <v>10</v>
      </c>
      <c r="AL31" s="120">
        <v>23496</v>
      </c>
      <c r="AM31" s="53"/>
      <c r="AP31" s="129" t="s">
        <v>29</v>
      </c>
      <c r="AQ31" s="108">
        <v>18000</v>
      </c>
      <c r="AR31" s="138">
        <v>19788</v>
      </c>
      <c r="AS31" s="108">
        <v>20000</v>
      </c>
      <c r="AT31" s="57"/>
      <c r="AU31" s="92" t="s">
        <v>10</v>
      </c>
      <c r="AV31" s="120">
        <v>36980</v>
      </c>
      <c r="AW31" s="53"/>
      <c r="AZ31" s="129" t="s">
        <v>29</v>
      </c>
      <c r="BA31" s="108">
        <v>17000</v>
      </c>
      <c r="BB31" s="117">
        <v>17272</v>
      </c>
      <c r="BC31" s="108">
        <v>18000</v>
      </c>
      <c r="BD31" s="57"/>
      <c r="BE31" s="92" t="s">
        <v>10</v>
      </c>
      <c r="BF31" s="120">
        <v>720</v>
      </c>
      <c r="BG31" s="53"/>
      <c r="BJ31" s="129" t="s">
        <v>29</v>
      </c>
      <c r="BK31" s="108">
        <v>20000</v>
      </c>
      <c r="BL31" s="117">
        <v>17845</v>
      </c>
      <c r="BM31" s="108">
        <v>17000</v>
      </c>
      <c r="BN31" s="57"/>
      <c r="BO31" s="103" t="s">
        <v>9</v>
      </c>
      <c r="BP31" s="121">
        <f>BP30</f>
        <v>2153</v>
      </c>
      <c r="BQ31" s="53"/>
      <c r="BT31" s="59" t="s">
        <v>29</v>
      </c>
      <c r="BU31" s="96">
        <v>19604</v>
      </c>
      <c r="BV31" s="61">
        <v>20000</v>
      </c>
      <c r="BW31" s="57"/>
      <c r="BX31" s="103" t="s">
        <v>8</v>
      </c>
      <c r="BY31" s="58"/>
      <c r="CC31" s="59" t="s">
        <v>29</v>
      </c>
      <c r="CD31" s="96">
        <v>19995</v>
      </c>
      <c r="CE31" s="61">
        <v>20000</v>
      </c>
      <c r="CF31" s="57"/>
      <c r="CG31" s="103" t="s">
        <v>8</v>
      </c>
      <c r="CH31" s="58"/>
      <c r="CL31" s="59" t="s">
        <v>29</v>
      </c>
      <c r="CM31" s="60">
        <v>20386</v>
      </c>
      <c r="CN31" s="61">
        <v>20000</v>
      </c>
      <c r="CO31" s="57"/>
      <c r="CP31" s="95" t="s">
        <v>8</v>
      </c>
      <c r="CQ31" s="58"/>
      <c r="CU31" s="59" t="s">
        <v>29</v>
      </c>
      <c r="CV31" s="60">
        <v>21658</v>
      </c>
      <c r="CW31" s="61">
        <v>20400</v>
      </c>
      <c r="CX31" s="63"/>
      <c r="CY31" s="71" t="s">
        <v>8</v>
      </c>
      <c r="CZ31" s="58"/>
      <c r="DD31" s="19" t="s">
        <v>29</v>
      </c>
      <c r="DE31" s="5">
        <v>25860</v>
      </c>
      <c r="DF31" s="33">
        <v>23000</v>
      </c>
      <c r="DG31" s="40"/>
      <c r="DH31" s="35" t="s">
        <v>8</v>
      </c>
      <c r="DI31" s="13"/>
      <c r="DK31" s="19" t="s">
        <v>64</v>
      </c>
      <c r="DL31" s="5">
        <v>8530</v>
      </c>
      <c r="DM31" s="5">
        <v>40000</v>
      </c>
      <c r="DN31" s="2"/>
      <c r="DO31" s="20" t="s">
        <v>10</v>
      </c>
      <c r="DP31" s="7">
        <v>9700</v>
      </c>
    </row>
    <row r="32" spans="2:120" ht="16.2" customHeight="1" x14ac:dyDescent="0.3">
      <c r="B32" s="129" t="s">
        <v>74</v>
      </c>
      <c r="C32" s="108">
        <v>17000</v>
      </c>
      <c r="D32" s="117">
        <v>11374</v>
      </c>
      <c r="E32" s="145">
        <v>15000</v>
      </c>
      <c r="F32" s="57"/>
      <c r="G32" s="92" t="s">
        <v>10</v>
      </c>
      <c r="H32" s="120">
        <v>30710</v>
      </c>
      <c r="I32" s="53"/>
      <c r="L32" s="129" t="s">
        <v>74</v>
      </c>
      <c r="M32" s="108">
        <v>17000</v>
      </c>
      <c r="N32" s="117">
        <v>17899</v>
      </c>
      <c r="O32" s="145">
        <v>20000</v>
      </c>
      <c r="P32" s="57"/>
      <c r="Q32" s="92" t="s">
        <v>10</v>
      </c>
      <c r="R32" s="120">
        <v>30710</v>
      </c>
      <c r="S32" s="53"/>
      <c r="V32" s="129" t="s">
        <v>74</v>
      </c>
      <c r="W32" s="108">
        <v>17000</v>
      </c>
      <c r="X32" s="117">
        <v>15425</v>
      </c>
      <c r="Y32" s="108">
        <v>17000</v>
      </c>
      <c r="Z32" s="57"/>
      <c r="AA32" s="92" t="s">
        <v>10</v>
      </c>
      <c r="AB32" s="120">
        <v>59680</v>
      </c>
      <c r="AC32" s="53"/>
      <c r="AF32" s="129" t="s">
        <v>74</v>
      </c>
      <c r="AG32" s="108">
        <v>16000</v>
      </c>
      <c r="AH32" s="117">
        <v>17594</v>
      </c>
      <c r="AI32" s="108">
        <v>17000</v>
      </c>
      <c r="AJ32" s="57"/>
      <c r="AK32" s="92" t="s">
        <v>209</v>
      </c>
      <c r="AL32" s="120">
        <v>0</v>
      </c>
      <c r="AM32" s="53"/>
      <c r="AP32" s="129" t="s">
        <v>74</v>
      </c>
      <c r="AQ32" s="108">
        <v>18000</v>
      </c>
      <c r="AR32" s="138">
        <v>11742</v>
      </c>
      <c r="AS32" s="108">
        <v>16000</v>
      </c>
      <c r="AT32" s="57"/>
      <c r="AU32" s="92" t="s">
        <v>209</v>
      </c>
      <c r="AV32" s="120">
        <v>1050</v>
      </c>
      <c r="AW32" s="53"/>
      <c r="AZ32" s="129" t="s">
        <v>74</v>
      </c>
      <c r="BA32" s="108">
        <v>17000</v>
      </c>
      <c r="BB32" s="117">
        <v>15418</v>
      </c>
      <c r="BC32" s="108">
        <v>18000</v>
      </c>
      <c r="BD32" s="57"/>
      <c r="BE32" s="103" t="s">
        <v>9</v>
      </c>
      <c r="BF32" s="137">
        <f>BF30+BF31</f>
        <v>7559</v>
      </c>
      <c r="BG32" s="53"/>
      <c r="BJ32" s="129" t="s">
        <v>74</v>
      </c>
      <c r="BK32" s="108">
        <v>16000</v>
      </c>
      <c r="BL32" s="117">
        <v>11811</v>
      </c>
      <c r="BM32" s="108">
        <v>17000</v>
      </c>
      <c r="BN32" s="57"/>
      <c r="BO32" s="69" t="s">
        <v>172</v>
      </c>
      <c r="BP32" s="122">
        <f>BP31-BY35</f>
        <v>-4967</v>
      </c>
      <c r="BQ32" s="53"/>
      <c r="BT32" s="59" t="s">
        <v>74</v>
      </c>
      <c r="BU32" s="96">
        <v>15461</v>
      </c>
      <c r="BV32" s="61">
        <v>16000</v>
      </c>
      <c r="BW32" s="57"/>
      <c r="BX32" s="92" t="s">
        <v>10</v>
      </c>
      <c r="BY32" s="66">
        <v>2880</v>
      </c>
      <c r="CC32" s="59" t="s">
        <v>74</v>
      </c>
      <c r="CD32" s="96">
        <v>15822</v>
      </c>
      <c r="CE32" s="61">
        <v>16000</v>
      </c>
      <c r="CF32" s="57"/>
      <c r="CG32" s="92" t="s">
        <v>10</v>
      </c>
      <c r="CH32" s="66">
        <v>4840</v>
      </c>
      <c r="CL32" s="59" t="s">
        <v>74</v>
      </c>
      <c r="CM32" s="60">
        <v>12781</v>
      </c>
      <c r="CN32" s="61">
        <v>13400</v>
      </c>
      <c r="CO32" s="57"/>
      <c r="CP32" s="92" t="s">
        <v>10</v>
      </c>
      <c r="CQ32" s="66">
        <v>6240</v>
      </c>
      <c r="CU32" s="59" t="s">
        <v>74</v>
      </c>
      <c r="CV32" s="60">
        <v>12781</v>
      </c>
      <c r="CW32" s="61">
        <v>12800</v>
      </c>
      <c r="CX32" s="63"/>
      <c r="CY32" s="65" t="s">
        <v>10</v>
      </c>
      <c r="CZ32" s="66">
        <v>7680</v>
      </c>
      <c r="DD32" s="19" t="s">
        <v>74</v>
      </c>
      <c r="DE32" s="5">
        <v>13980</v>
      </c>
      <c r="DF32" s="33">
        <v>14000</v>
      </c>
      <c r="DG32" s="40"/>
      <c r="DH32" s="36" t="s">
        <v>10</v>
      </c>
      <c r="DI32" s="7">
        <v>4550</v>
      </c>
      <c r="DK32" s="19" t="s">
        <v>76</v>
      </c>
      <c r="DL32" s="5">
        <v>2135</v>
      </c>
      <c r="DM32" s="5">
        <v>1500</v>
      </c>
      <c r="DN32" s="2"/>
      <c r="DO32" s="20" t="s">
        <v>37</v>
      </c>
      <c r="DP32" s="7">
        <v>13830</v>
      </c>
    </row>
    <row r="33" spans="2:120" ht="16.2" customHeight="1" x14ac:dyDescent="0.3">
      <c r="B33" s="129" t="s">
        <v>45</v>
      </c>
      <c r="C33" s="108">
        <v>80000</v>
      </c>
      <c r="D33" s="117">
        <v>73604</v>
      </c>
      <c r="E33" s="145">
        <v>54300</v>
      </c>
      <c r="F33" s="57"/>
      <c r="G33" s="92" t="s">
        <v>209</v>
      </c>
      <c r="H33" s="120">
        <v>0</v>
      </c>
      <c r="I33" s="53"/>
      <c r="L33" s="129" t="s">
        <v>45</v>
      </c>
      <c r="M33" s="108">
        <v>80000</v>
      </c>
      <c r="N33" s="117">
        <v>115775</v>
      </c>
      <c r="O33" s="145">
        <v>54300</v>
      </c>
      <c r="P33" s="57"/>
      <c r="Q33" s="92" t="s">
        <v>209</v>
      </c>
      <c r="R33" s="120">
        <v>0</v>
      </c>
      <c r="S33" s="53"/>
      <c r="V33" s="129" t="s">
        <v>45</v>
      </c>
      <c r="W33" s="108">
        <v>80000</v>
      </c>
      <c r="X33" s="117">
        <v>57389</v>
      </c>
      <c r="Y33" s="108">
        <v>80000</v>
      </c>
      <c r="Z33" s="57"/>
      <c r="AA33" s="92" t="s">
        <v>209</v>
      </c>
      <c r="AB33" s="120">
        <v>0</v>
      </c>
      <c r="AC33" s="53"/>
      <c r="AF33" s="129" t="s">
        <v>45</v>
      </c>
      <c r="AG33" s="108">
        <v>50000</v>
      </c>
      <c r="AH33" s="117">
        <v>65676</v>
      </c>
      <c r="AI33" s="108">
        <v>80000</v>
      </c>
      <c r="AJ33" s="57"/>
      <c r="AK33" s="103" t="s">
        <v>9</v>
      </c>
      <c r="AL33" s="137">
        <f>AL31+AL32</f>
        <v>23496</v>
      </c>
      <c r="AM33" s="53"/>
      <c r="AP33" s="129" t="s">
        <v>45</v>
      </c>
      <c r="AQ33" s="108">
        <v>100000</v>
      </c>
      <c r="AR33" s="117">
        <v>29685</v>
      </c>
      <c r="AS33" s="108">
        <v>50000</v>
      </c>
      <c r="AT33" s="57"/>
      <c r="AU33" s="103" t="s">
        <v>9</v>
      </c>
      <c r="AV33" s="137">
        <f>AV31+AV32</f>
        <v>38030</v>
      </c>
      <c r="AW33" s="53"/>
      <c r="AZ33" s="129" t="s">
        <v>45</v>
      </c>
      <c r="BA33" s="108">
        <v>100000</v>
      </c>
      <c r="BB33" s="117">
        <v>159164</v>
      </c>
      <c r="BC33" s="108">
        <v>100000</v>
      </c>
      <c r="BD33" s="57"/>
      <c r="BE33" s="69" t="s">
        <v>200</v>
      </c>
      <c r="BF33" s="122">
        <f>BF32-BP31</f>
        <v>5406</v>
      </c>
      <c r="BG33" s="53"/>
      <c r="BJ33" s="129" t="s">
        <v>45</v>
      </c>
      <c r="BK33" s="108">
        <v>70000</v>
      </c>
      <c r="BL33" s="117">
        <v>64136</v>
      </c>
      <c r="BM33" s="108">
        <v>100000</v>
      </c>
      <c r="BN33" s="57"/>
      <c r="BO33" s="103" t="s">
        <v>62</v>
      </c>
      <c r="BP33" s="119"/>
      <c r="BQ33" s="53"/>
      <c r="BT33" s="59" t="s">
        <v>45</v>
      </c>
      <c r="BU33" s="96">
        <v>63054</v>
      </c>
      <c r="BV33" s="61">
        <v>70000</v>
      </c>
      <c r="BW33" s="57"/>
      <c r="BX33" s="92" t="s">
        <v>123</v>
      </c>
      <c r="BY33" s="66">
        <v>4240</v>
      </c>
      <c r="CC33" s="59" t="s">
        <v>45</v>
      </c>
      <c r="CD33" s="96">
        <v>82626.5</v>
      </c>
      <c r="CE33" s="61">
        <v>45000</v>
      </c>
      <c r="CF33" s="57"/>
      <c r="CG33" s="92" t="s">
        <v>123</v>
      </c>
      <c r="CH33" s="66">
        <v>5095</v>
      </c>
      <c r="CL33" s="59" t="s">
        <v>45</v>
      </c>
      <c r="CM33" s="60">
        <v>47176</v>
      </c>
      <c r="CN33" s="61">
        <v>60000</v>
      </c>
      <c r="CO33" s="57"/>
      <c r="CP33" s="92" t="s">
        <v>37</v>
      </c>
      <c r="CQ33" s="66">
        <v>142643</v>
      </c>
      <c r="CU33" s="59" t="s">
        <v>45</v>
      </c>
      <c r="CV33" s="60">
        <v>51450</v>
      </c>
      <c r="CW33" s="61">
        <v>55000</v>
      </c>
      <c r="CX33" s="63"/>
      <c r="CY33" s="65" t="s">
        <v>37</v>
      </c>
      <c r="CZ33" s="66">
        <v>133110</v>
      </c>
      <c r="DD33" s="19" t="s">
        <v>45</v>
      </c>
      <c r="DE33" s="5">
        <v>66718</v>
      </c>
      <c r="DF33" s="33">
        <v>100000</v>
      </c>
      <c r="DG33" s="40"/>
      <c r="DH33" s="36" t="s">
        <v>37</v>
      </c>
      <c r="DI33" s="7">
        <v>5700</v>
      </c>
      <c r="DJ33" s="4"/>
      <c r="DK33" s="19" t="s">
        <v>30</v>
      </c>
      <c r="DL33" s="5">
        <v>4959</v>
      </c>
      <c r="DM33" s="5">
        <v>7800</v>
      </c>
      <c r="DN33" s="2"/>
      <c r="DO33" s="20" t="s">
        <v>33</v>
      </c>
      <c r="DP33" s="7">
        <v>781</v>
      </c>
    </row>
    <row r="34" spans="2:120" ht="16.2" customHeight="1" x14ac:dyDescent="0.3">
      <c r="B34" s="129" t="s">
        <v>64</v>
      </c>
      <c r="C34" s="108">
        <v>5000</v>
      </c>
      <c r="D34" s="139">
        <v>6360</v>
      </c>
      <c r="E34" s="145">
        <v>3000</v>
      </c>
      <c r="F34" s="57"/>
      <c r="G34" s="103" t="s">
        <v>9</v>
      </c>
      <c r="H34" s="137">
        <f>H32+H33</f>
        <v>30710</v>
      </c>
      <c r="I34" s="53"/>
      <c r="L34" s="129" t="s">
        <v>64</v>
      </c>
      <c r="M34" s="108">
        <v>5000</v>
      </c>
      <c r="N34" s="139">
        <v>6360</v>
      </c>
      <c r="O34" s="145">
        <v>3000</v>
      </c>
      <c r="P34" s="57"/>
      <c r="Q34" s="103" t="s">
        <v>9</v>
      </c>
      <c r="R34" s="137">
        <f>R32+R33</f>
        <v>30710</v>
      </c>
      <c r="S34" s="53"/>
      <c r="V34" s="129" t="s">
        <v>64</v>
      </c>
      <c r="W34" s="108">
        <v>5000</v>
      </c>
      <c r="X34" s="153">
        <v>0</v>
      </c>
      <c r="Y34" s="108">
        <v>5000</v>
      </c>
      <c r="Z34" s="57"/>
      <c r="AA34" s="103" t="s">
        <v>9</v>
      </c>
      <c r="AB34" s="137">
        <f>AB32+AB33</f>
        <v>59680</v>
      </c>
      <c r="AC34" s="53"/>
      <c r="AF34" s="129" t="s">
        <v>64</v>
      </c>
      <c r="AG34" s="108">
        <v>5000</v>
      </c>
      <c r="AH34" s="153">
        <v>0</v>
      </c>
      <c r="AI34" s="108">
        <v>5000</v>
      </c>
      <c r="AJ34" s="57"/>
      <c r="AK34" s="69" t="s">
        <v>219</v>
      </c>
      <c r="AL34" s="122">
        <f>AL33-AV33</f>
        <v>-14534</v>
      </c>
      <c r="AM34" s="53"/>
      <c r="AP34" s="129" t="s">
        <v>64</v>
      </c>
      <c r="AQ34" s="108">
        <v>5000</v>
      </c>
      <c r="AR34" s="117">
        <v>0</v>
      </c>
      <c r="AS34" s="108">
        <v>5000</v>
      </c>
      <c r="AT34" s="57"/>
      <c r="AU34" s="69" t="s">
        <v>208</v>
      </c>
      <c r="AV34" s="122">
        <f>AV33-BF32</f>
        <v>30471</v>
      </c>
      <c r="AW34" s="53"/>
      <c r="AZ34" s="129" t="s">
        <v>64</v>
      </c>
      <c r="BA34" s="108">
        <v>5000</v>
      </c>
      <c r="BB34" s="117">
        <v>0</v>
      </c>
      <c r="BC34" s="108">
        <v>5000</v>
      </c>
      <c r="BD34" s="57"/>
      <c r="BE34" s="103" t="s">
        <v>62</v>
      </c>
      <c r="BF34" s="119"/>
      <c r="BG34" s="53"/>
      <c r="BJ34" s="129" t="s">
        <v>64</v>
      </c>
      <c r="BK34" s="108">
        <v>5000</v>
      </c>
      <c r="BL34" s="117">
        <v>2500</v>
      </c>
      <c r="BM34" s="108">
        <v>5000</v>
      </c>
      <c r="BN34" s="57"/>
      <c r="BO34" s="92" t="s">
        <v>15</v>
      </c>
      <c r="BP34" s="120">
        <v>27392</v>
      </c>
      <c r="BQ34" s="53"/>
      <c r="BT34" s="59" t="s">
        <v>64</v>
      </c>
      <c r="BU34" s="96">
        <v>5960</v>
      </c>
      <c r="BV34" s="61">
        <v>5000</v>
      </c>
      <c r="BW34" s="57"/>
      <c r="BX34" s="92"/>
      <c r="BY34" s="66"/>
      <c r="CC34" s="59" t="s">
        <v>64</v>
      </c>
      <c r="CD34" s="96">
        <v>4083</v>
      </c>
      <c r="CE34" s="61">
        <v>5000</v>
      </c>
      <c r="CF34" s="57"/>
      <c r="CG34" s="92"/>
      <c r="CH34" s="66"/>
      <c r="CL34" s="59" t="s">
        <v>64</v>
      </c>
      <c r="CM34" s="60">
        <v>4015</v>
      </c>
      <c r="CN34" s="61">
        <v>5000</v>
      </c>
      <c r="CO34" s="57"/>
      <c r="CP34" s="92" t="s">
        <v>123</v>
      </c>
      <c r="CQ34" s="66">
        <v>2695</v>
      </c>
      <c r="CU34" s="59" t="s">
        <v>64</v>
      </c>
      <c r="CV34" s="60">
        <v>5495</v>
      </c>
      <c r="CW34" s="61">
        <v>5000</v>
      </c>
      <c r="CX34" s="63"/>
      <c r="CY34" s="67" t="s">
        <v>9</v>
      </c>
      <c r="CZ34" s="68">
        <f>SUM(CZ31:CZ33)</f>
        <v>140790</v>
      </c>
      <c r="DD34" s="19" t="s">
        <v>64</v>
      </c>
      <c r="DE34" s="5">
        <v>8233</v>
      </c>
      <c r="DF34" s="33">
        <v>5000</v>
      </c>
      <c r="DG34" s="40"/>
      <c r="DH34" s="37" t="s">
        <v>9</v>
      </c>
      <c r="DI34" s="11">
        <f>SUM(DI31:DI33)</f>
        <v>10250</v>
      </c>
      <c r="DK34" s="19" t="s">
        <v>46</v>
      </c>
      <c r="DL34" s="5">
        <v>650</v>
      </c>
      <c r="DM34" s="5">
        <v>600</v>
      </c>
      <c r="DN34" s="2"/>
      <c r="DO34" s="1" t="s">
        <v>9</v>
      </c>
      <c r="DP34" s="11">
        <f>SUM(DP30:DP33)</f>
        <v>24311</v>
      </c>
    </row>
    <row r="35" spans="2:120" ht="16.2" customHeight="1" x14ac:dyDescent="0.3">
      <c r="B35" s="129" t="s">
        <v>220</v>
      </c>
      <c r="C35" s="108">
        <v>2500</v>
      </c>
      <c r="D35" s="117">
        <v>10700</v>
      </c>
      <c r="E35" s="145">
        <v>11000</v>
      </c>
      <c r="F35" s="57"/>
      <c r="G35" s="69" t="s">
        <v>241</v>
      </c>
      <c r="H35" s="122">
        <f>H34-R34</f>
        <v>0</v>
      </c>
      <c r="I35" s="93"/>
      <c r="L35" s="129" t="s">
        <v>220</v>
      </c>
      <c r="M35" s="108">
        <v>2500</v>
      </c>
      <c r="N35" s="117">
        <v>2528</v>
      </c>
      <c r="O35" s="145">
        <v>2500</v>
      </c>
      <c r="P35" s="57"/>
      <c r="Q35" s="69" t="s">
        <v>233</v>
      </c>
      <c r="R35" s="122">
        <f>R34-AB34</f>
        <v>-28970</v>
      </c>
      <c r="S35" s="93"/>
      <c r="V35" s="129" t="s">
        <v>220</v>
      </c>
      <c r="W35" s="108">
        <v>2500</v>
      </c>
      <c r="X35" s="117">
        <v>926</v>
      </c>
      <c r="Y35" s="108">
        <v>2500</v>
      </c>
      <c r="Z35" s="57"/>
      <c r="AA35" s="69" t="s">
        <v>225</v>
      </c>
      <c r="AB35" s="122">
        <f>AB34-AL33</f>
        <v>36184</v>
      </c>
      <c r="AC35" s="93"/>
      <c r="AF35" s="129" t="s">
        <v>220</v>
      </c>
      <c r="AG35" s="108">
        <v>2500</v>
      </c>
      <c r="AH35" s="117">
        <v>2243</v>
      </c>
      <c r="AI35" s="108">
        <v>2500</v>
      </c>
      <c r="AJ35" s="57"/>
      <c r="AK35" s="103" t="s">
        <v>62</v>
      </c>
      <c r="AL35" s="119"/>
      <c r="AM35" s="93"/>
      <c r="AP35" s="129" t="s">
        <v>202</v>
      </c>
      <c r="AQ35" s="108">
        <v>2500</v>
      </c>
      <c r="AR35" s="139">
        <v>2537</v>
      </c>
      <c r="AS35" s="108">
        <v>2500</v>
      </c>
      <c r="AT35" s="57"/>
      <c r="AU35" s="103" t="s">
        <v>62</v>
      </c>
      <c r="AV35" s="119"/>
      <c r="AW35" s="93"/>
      <c r="AZ35" s="129" t="s">
        <v>202</v>
      </c>
      <c r="BA35" s="108">
        <v>2500</v>
      </c>
      <c r="BB35" s="117">
        <v>1675</v>
      </c>
      <c r="BC35" s="108">
        <v>2500</v>
      </c>
      <c r="BD35" s="57"/>
      <c r="BE35" s="92" t="s">
        <v>15</v>
      </c>
      <c r="BF35" s="120">
        <v>27392</v>
      </c>
      <c r="BG35" s="93"/>
      <c r="BJ35" s="129" t="s">
        <v>76</v>
      </c>
      <c r="BK35" s="108">
        <v>2500</v>
      </c>
      <c r="BL35" s="117">
        <v>2364</v>
      </c>
      <c r="BM35" s="108">
        <v>2500</v>
      </c>
      <c r="BN35" s="57"/>
      <c r="BO35" s="92" t="s">
        <v>16</v>
      </c>
      <c r="BP35" s="120">
        <v>12660</v>
      </c>
      <c r="BQ35" s="93"/>
      <c r="BT35" s="59" t="s">
        <v>76</v>
      </c>
      <c r="BU35" s="96">
        <v>2233</v>
      </c>
      <c r="BV35" s="61">
        <v>2500</v>
      </c>
      <c r="BW35" s="57"/>
      <c r="BX35" s="103" t="s">
        <v>9</v>
      </c>
      <c r="BY35" s="68">
        <f>SUM(BY32:BY33)</f>
        <v>7120</v>
      </c>
      <c r="CC35" s="59" t="s">
        <v>76</v>
      </c>
      <c r="CD35" s="96">
        <v>6802</v>
      </c>
      <c r="CE35" s="61">
        <v>2500</v>
      </c>
      <c r="CF35" s="57"/>
      <c r="CG35" s="103" t="s">
        <v>9</v>
      </c>
      <c r="CH35" s="68">
        <f>SUM(CH32:CH33)</f>
        <v>9935</v>
      </c>
      <c r="CL35" s="59" t="s">
        <v>76</v>
      </c>
      <c r="CM35" s="60">
        <v>2602</v>
      </c>
      <c r="CN35" s="61">
        <v>2500</v>
      </c>
      <c r="CO35" s="57"/>
      <c r="CP35" s="95" t="s">
        <v>9</v>
      </c>
      <c r="CQ35" s="73">
        <f>SUM(CQ32:CQ34)</f>
        <v>151578</v>
      </c>
      <c r="CU35" s="59" t="s">
        <v>76</v>
      </c>
      <c r="CV35" s="60">
        <v>2188</v>
      </c>
      <c r="CW35" s="61">
        <v>2500</v>
      </c>
      <c r="CX35" s="57"/>
      <c r="CY35" s="69" t="s">
        <v>101</v>
      </c>
      <c r="CZ35" s="70">
        <f>CZ34-DI34</f>
        <v>130540</v>
      </c>
      <c r="DD35" s="19" t="s">
        <v>76</v>
      </c>
      <c r="DE35" s="5">
        <v>2378</v>
      </c>
      <c r="DF35" s="33">
        <v>2500</v>
      </c>
      <c r="DG35" s="39"/>
      <c r="DH35" s="10" t="s">
        <v>84</v>
      </c>
      <c r="DI35" s="12">
        <v>-14061</v>
      </c>
      <c r="DK35" s="19" t="s">
        <v>27</v>
      </c>
      <c r="DL35" s="5">
        <v>13474.94</v>
      </c>
      <c r="DM35" s="5">
        <v>15000</v>
      </c>
      <c r="DN35" s="2"/>
      <c r="DO35" s="10" t="s">
        <v>52</v>
      </c>
      <c r="DP35" s="12">
        <v>9337</v>
      </c>
    </row>
    <row r="36" spans="2:120" ht="16.2" customHeight="1" x14ac:dyDescent="0.3">
      <c r="B36" s="129" t="s">
        <v>30</v>
      </c>
      <c r="C36" s="108">
        <v>5000</v>
      </c>
      <c r="D36" s="117">
        <v>902</v>
      </c>
      <c r="E36" s="145">
        <v>4000</v>
      </c>
      <c r="F36" s="57"/>
      <c r="G36" s="103" t="s">
        <v>62</v>
      </c>
      <c r="H36" s="119"/>
      <c r="I36" s="106"/>
      <c r="L36" s="129" t="s">
        <v>30</v>
      </c>
      <c r="M36" s="108">
        <v>5000</v>
      </c>
      <c r="N36" s="117">
        <v>902</v>
      </c>
      <c r="O36" s="145">
        <v>4000</v>
      </c>
      <c r="P36" s="57"/>
      <c r="Q36" s="103" t="s">
        <v>62</v>
      </c>
      <c r="R36" s="119"/>
      <c r="S36" s="106"/>
      <c r="V36" s="129" t="s">
        <v>30</v>
      </c>
      <c r="W36" s="108">
        <v>5000</v>
      </c>
      <c r="X36" s="117">
        <v>0</v>
      </c>
      <c r="Y36" s="108">
        <v>5000</v>
      </c>
      <c r="Z36" s="57"/>
      <c r="AA36" s="103" t="s">
        <v>62</v>
      </c>
      <c r="AB36" s="119"/>
      <c r="AC36" s="106"/>
      <c r="AF36" s="129" t="s">
        <v>30</v>
      </c>
      <c r="AG36" s="108">
        <v>5000</v>
      </c>
      <c r="AH36" s="117">
        <v>0</v>
      </c>
      <c r="AI36" s="108">
        <v>5000</v>
      </c>
      <c r="AJ36" s="57"/>
      <c r="AK36" s="92" t="s">
        <v>15</v>
      </c>
      <c r="AL36" s="120">
        <v>27392</v>
      </c>
      <c r="AM36" s="106"/>
      <c r="AP36" s="129" t="s">
        <v>30</v>
      </c>
      <c r="AQ36" s="108">
        <v>5000</v>
      </c>
      <c r="AR36" s="117">
        <v>0</v>
      </c>
      <c r="AS36" s="108">
        <v>5000</v>
      </c>
      <c r="AT36" s="57"/>
      <c r="AU36" s="92" t="s">
        <v>15</v>
      </c>
      <c r="AV36" s="120">
        <v>27392</v>
      </c>
      <c r="AW36" s="106"/>
      <c r="AZ36" s="129" t="s">
        <v>30</v>
      </c>
      <c r="BA36" s="108">
        <v>5000</v>
      </c>
      <c r="BB36" s="117">
        <v>298</v>
      </c>
      <c r="BC36" s="108">
        <v>5000</v>
      </c>
      <c r="BD36" s="57"/>
      <c r="BE36" s="92" t="s">
        <v>16</v>
      </c>
      <c r="BF36" s="120">
        <v>12660</v>
      </c>
      <c r="BG36" s="106"/>
      <c r="BJ36" s="129" t="s">
        <v>30</v>
      </c>
      <c r="BK36" s="108">
        <v>5000</v>
      </c>
      <c r="BL36" s="117">
        <v>903</v>
      </c>
      <c r="BM36" s="108">
        <v>5000</v>
      </c>
      <c r="BN36" s="57"/>
      <c r="BO36" s="92" t="s">
        <v>87</v>
      </c>
      <c r="BP36" s="120">
        <v>22697</v>
      </c>
      <c r="BQ36" s="106"/>
      <c r="BT36" s="59" t="s">
        <v>30</v>
      </c>
      <c r="BU36" s="96">
        <v>0</v>
      </c>
      <c r="BV36" s="61">
        <v>5000</v>
      </c>
      <c r="BW36" s="57"/>
      <c r="BX36" s="69" t="s">
        <v>161</v>
      </c>
      <c r="BY36" s="70">
        <f>BY35-CH35</f>
        <v>-2815</v>
      </c>
      <c r="CC36" s="59" t="s">
        <v>30</v>
      </c>
      <c r="CD36" s="96">
        <v>300</v>
      </c>
      <c r="CE36" s="61">
        <v>5000</v>
      </c>
      <c r="CF36" s="57"/>
      <c r="CG36" s="69" t="s">
        <v>140</v>
      </c>
      <c r="CH36" s="70">
        <f>CH35-CQ35</f>
        <v>-141643</v>
      </c>
      <c r="CL36" s="59" t="s">
        <v>30</v>
      </c>
      <c r="CM36" s="60">
        <v>3097</v>
      </c>
      <c r="CN36" s="61">
        <v>5000</v>
      </c>
      <c r="CO36" s="57"/>
      <c r="CP36" s="69" t="s">
        <v>115</v>
      </c>
      <c r="CQ36" s="70">
        <f>CQ35-CZ34</f>
        <v>10788</v>
      </c>
      <c r="CU36" s="59" t="s">
        <v>30</v>
      </c>
      <c r="CV36" s="60">
        <v>4421</v>
      </c>
      <c r="CW36" s="61">
        <v>5000</v>
      </c>
      <c r="CX36" s="63"/>
      <c r="CY36" s="71" t="s">
        <v>62</v>
      </c>
      <c r="CZ36" s="58"/>
      <c r="DD36" s="19" t="s">
        <v>30</v>
      </c>
      <c r="DE36" s="5">
        <v>5085</v>
      </c>
      <c r="DF36" s="33">
        <v>7500</v>
      </c>
      <c r="DG36" s="40"/>
      <c r="DH36" s="35" t="s">
        <v>62</v>
      </c>
      <c r="DI36" s="13"/>
      <c r="DK36" s="19" t="s">
        <v>56</v>
      </c>
      <c r="DL36" s="5">
        <v>0</v>
      </c>
      <c r="DM36" s="5">
        <v>4000</v>
      </c>
      <c r="DN36" s="2"/>
      <c r="DO36" s="29" t="s">
        <v>62</v>
      </c>
      <c r="DP36" s="13"/>
    </row>
    <row r="37" spans="2:120" ht="16.2" customHeight="1" x14ac:dyDescent="0.3">
      <c r="B37" s="129" t="s">
        <v>46</v>
      </c>
      <c r="C37" s="108">
        <v>700</v>
      </c>
      <c r="D37" s="117">
        <v>300</v>
      </c>
      <c r="E37" s="145">
        <v>1000</v>
      </c>
      <c r="F37" s="63"/>
      <c r="G37" s="92" t="s">
        <v>15</v>
      </c>
      <c r="H37" s="120">
        <v>27392</v>
      </c>
      <c r="I37" s="53"/>
      <c r="L37" s="129" t="s">
        <v>46</v>
      </c>
      <c r="M37" s="108">
        <v>700</v>
      </c>
      <c r="N37" s="117">
        <v>300</v>
      </c>
      <c r="O37" s="145">
        <v>1000</v>
      </c>
      <c r="P37" s="63"/>
      <c r="Q37" s="92" t="s">
        <v>15</v>
      </c>
      <c r="R37" s="120">
        <v>27392</v>
      </c>
      <c r="S37" s="53"/>
      <c r="V37" s="129" t="s">
        <v>46</v>
      </c>
      <c r="W37" s="108">
        <v>700</v>
      </c>
      <c r="X37" s="117">
        <v>0</v>
      </c>
      <c r="Y37" s="108">
        <v>700</v>
      </c>
      <c r="Z37" s="63"/>
      <c r="AA37" s="92" t="s">
        <v>15</v>
      </c>
      <c r="AB37" s="120">
        <v>27392</v>
      </c>
      <c r="AC37" s="53"/>
      <c r="AF37" s="129" t="s">
        <v>46</v>
      </c>
      <c r="AG37" s="108">
        <v>700</v>
      </c>
      <c r="AH37" s="117">
        <v>0</v>
      </c>
      <c r="AI37" s="108">
        <v>700</v>
      </c>
      <c r="AJ37" s="63"/>
      <c r="AK37" s="92" t="s">
        <v>16</v>
      </c>
      <c r="AL37" s="120">
        <v>12660</v>
      </c>
      <c r="AM37" s="53"/>
      <c r="AP37" s="129" t="s">
        <v>46</v>
      </c>
      <c r="AQ37" s="108">
        <v>700</v>
      </c>
      <c r="AR37" s="117">
        <v>300</v>
      </c>
      <c r="AS37" s="108">
        <v>700</v>
      </c>
      <c r="AT37" s="63"/>
      <c r="AU37" s="92" t="s">
        <v>16</v>
      </c>
      <c r="AV37" s="120">
        <v>12660</v>
      </c>
      <c r="AW37" s="53"/>
      <c r="AZ37" s="129" t="s">
        <v>46</v>
      </c>
      <c r="BA37" s="108">
        <v>700</v>
      </c>
      <c r="BB37" s="117">
        <v>200</v>
      </c>
      <c r="BC37" s="108">
        <v>700</v>
      </c>
      <c r="BD37" s="63"/>
      <c r="BE37" s="92" t="s">
        <v>87</v>
      </c>
      <c r="BF37" s="120">
        <v>22697</v>
      </c>
      <c r="BG37" s="53"/>
      <c r="BJ37" s="129" t="s">
        <v>46</v>
      </c>
      <c r="BK37" s="108">
        <v>700</v>
      </c>
      <c r="BL37" s="117">
        <v>300</v>
      </c>
      <c r="BM37" s="108">
        <v>700</v>
      </c>
      <c r="BN37" s="63"/>
      <c r="BO37" s="92" t="s">
        <v>143</v>
      </c>
      <c r="BP37" s="120">
        <v>20279</v>
      </c>
      <c r="BQ37" s="53"/>
      <c r="BT37" s="59" t="s">
        <v>46</v>
      </c>
      <c r="BU37" s="96">
        <v>300</v>
      </c>
      <c r="BV37" s="61">
        <v>700</v>
      </c>
      <c r="BW37" s="63"/>
      <c r="BX37" s="103" t="s">
        <v>62</v>
      </c>
      <c r="BY37" s="58"/>
      <c r="CC37" s="59" t="s">
        <v>46</v>
      </c>
      <c r="CD37" s="96">
        <v>650</v>
      </c>
      <c r="CE37" s="61">
        <v>700</v>
      </c>
      <c r="CF37" s="63"/>
      <c r="CG37" s="103" t="s">
        <v>62</v>
      </c>
      <c r="CH37" s="58"/>
      <c r="CL37" s="59" t="s">
        <v>46</v>
      </c>
      <c r="CM37" s="60">
        <v>600</v>
      </c>
      <c r="CN37" s="61">
        <v>700</v>
      </c>
      <c r="CO37" s="63"/>
      <c r="CP37" s="95" t="s">
        <v>62</v>
      </c>
      <c r="CQ37" s="58"/>
      <c r="CU37" s="59" t="s">
        <v>46</v>
      </c>
      <c r="CV37" s="60">
        <v>550</v>
      </c>
      <c r="CW37" s="61">
        <v>700</v>
      </c>
      <c r="CX37" s="63"/>
      <c r="CY37" s="65" t="s">
        <v>15</v>
      </c>
      <c r="CZ37" s="66">
        <v>27392</v>
      </c>
      <c r="DD37" s="19" t="s">
        <v>46</v>
      </c>
      <c r="DE37" s="5">
        <v>650</v>
      </c>
      <c r="DF37" s="33">
        <v>650</v>
      </c>
      <c r="DG37" s="40"/>
      <c r="DH37" s="36" t="s">
        <v>15</v>
      </c>
      <c r="DI37" s="7">
        <v>27392</v>
      </c>
      <c r="DK37" s="19" t="s">
        <v>38</v>
      </c>
      <c r="DL37" s="5">
        <v>662</v>
      </c>
      <c r="DM37" s="5">
        <v>600</v>
      </c>
      <c r="DN37" s="2"/>
      <c r="DO37" s="20" t="s">
        <v>15</v>
      </c>
      <c r="DP37" s="7">
        <v>27392</v>
      </c>
    </row>
    <row r="38" spans="2:120" ht="16.2" customHeight="1" x14ac:dyDescent="0.25">
      <c r="B38" s="129" t="s">
        <v>27</v>
      </c>
      <c r="C38" s="108">
        <v>20000</v>
      </c>
      <c r="D38" s="117"/>
      <c r="E38" s="145">
        <v>15000</v>
      </c>
      <c r="F38" s="57"/>
      <c r="G38" s="92" t="s">
        <v>16</v>
      </c>
      <c r="H38" s="120">
        <v>12660</v>
      </c>
      <c r="I38" s="53"/>
      <c r="L38" s="129" t="s">
        <v>27</v>
      </c>
      <c r="M38" s="108">
        <v>20000</v>
      </c>
      <c r="N38" s="117"/>
      <c r="O38" s="145">
        <v>15000</v>
      </c>
      <c r="P38" s="57"/>
      <c r="Q38" s="92" t="s">
        <v>16</v>
      </c>
      <c r="R38" s="120">
        <v>12660</v>
      </c>
      <c r="S38" s="53"/>
      <c r="V38" s="129" t="s">
        <v>27</v>
      </c>
      <c r="W38" s="108">
        <v>20000</v>
      </c>
      <c r="X38" s="117">
        <v>584</v>
      </c>
      <c r="Y38" s="108">
        <v>20000</v>
      </c>
      <c r="Z38" s="57"/>
      <c r="AA38" s="92" t="s">
        <v>16</v>
      </c>
      <c r="AB38" s="120">
        <v>12660</v>
      </c>
      <c r="AC38" s="53"/>
      <c r="AF38" s="129" t="s">
        <v>27</v>
      </c>
      <c r="AG38" s="108">
        <v>20000</v>
      </c>
      <c r="AH38" s="117">
        <v>2559</v>
      </c>
      <c r="AI38" s="108">
        <v>20000</v>
      </c>
      <c r="AJ38" s="57"/>
      <c r="AK38" s="92" t="s">
        <v>87</v>
      </c>
      <c r="AL38" s="120">
        <v>21388</v>
      </c>
      <c r="AM38" s="53"/>
      <c r="AP38" s="129" t="s">
        <v>27</v>
      </c>
      <c r="AQ38" s="108">
        <v>20000</v>
      </c>
      <c r="AR38" s="139">
        <v>4550</v>
      </c>
      <c r="AS38" s="108">
        <v>20000</v>
      </c>
      <c r="AT38" s="57"/>
      <c r="AU38" s="92" t="s">
        <v>87</v>
      </c>
      <c r="AV38" s="120">
        <v>21388</v>
      </c>
      <c r="AW38" s="53"/>
      <c r="AZ38" s="129" t="s">
        <v>27</v>
      </c>
      <c r="BA38" s="108">
        <v>20000</v>
      </c>
      <c r="BB38" s="117">
        <v>6630</v>
      </c>
      <c r="BC38" s="108">
        <v>20000</v>
      </c>
      <c r="BD38" s="57"/>
      <c r="BE38" s="92" t="s">
        <v>143</v>
      </c>
      <c r="BF38" s="120">
        <v>20279</v>
      </c>
      <c r="BG38" s="53"/>
      <c r="BJ38" s="129" t="s">
        <v>27</v>
      </c>
      <c r="BK38" s="108">
        <v>25000</v>
      </c>
      <c r="BL38" s="117">
        <v>41667</v>
      </c>
      <c r="BM38" s="108">
        <v>20000</v>
      </c>
      <c r="BN38" s="57"/>
      <c r="BO38" s="92" t="s">
        <v>142</v>
      </c>
      <c r="BP38" s="120">
        <v>16321</v>
      </c>
      <c r="BQ38" s="53"/>
      <c r="BT38" s="59" t="s">
        <v>27</v>
      </c>
      <c r="BU38" s="96">
        <v>24886.31</v>
      </c>
      <c r="BV38" s="61">
        <v>25000</v>
      </c>
      <c r="BW38" s="57"/>
      <c r="BX38" s="92" t="s">
        <v>15</v>
      </c>
      <c r="BY38" s="66">
        <v>27392</v>
      </c>
      <c r="CC38" s="59" t="s">
        <v>27</v>
      </c>
      <c r="CD38" s="96">
        <v>21602.2</v>
      </c>
      <c r="CE38" s="61">
        <v>20000</v>
      </c>
      <c r="CF38" s="57"/>
      <c r="CG38" s="92" t="s">
        <v>15</v>
      </c>
      <c r="CH38" s="66">
        <v>27392</v>
      </c>
      <c r="CL38" s="59" t="s">
        <v>27</v>
      </c>
      <c r="CM38" s="60">
        <v>21395</v>
      </c>
      <c r="CN38" s="61">
        <v>20000</v>
      </c>
      <c r="CO38" s="57"/>
      <c r="CP38" s="92" t="s">
        <v>15</v>
      </c>
      <c r="CQ38" s="66">
        <v>27392</v>
      </c>
      <c r="CU38" s="59" t="s">
        <v>27</v>
      </c>
      <c r="CV38" s="60">
        <v>9613</v>
      </c>
      <c r="CW38" s="61">
        <v>20000</v>
      </c>
      <c r="CX38" s="63"/>
      <c r="CY38" s="65" t="s">
        <v>16</v>
      </c>
      <c r="CZ38" s="66">
        <v>12660</v>
      </c>
      <c r="DD38" s="19" t="s">
        <v>27</v>
      </c>
      <c r="DE38" s="5">
        <v>16105</v>
      </c>
      <c r="DF38" s="33">
        <v>20000</v>
      </c>
      <c r="DG38" s="40"/>
      <c r="DH38" s="36" t="s">
        <v>16</v>
      </c>
      <c r="DI38" s="7">
        <v>12660</v>
      </c>
      <c r="DK38" s="19" t="s">
        <v>65</v>
      </c>
      <c r="DL38" s="5">
        <v>2678</v>
      </c>
      <c r="DM38" s="5">
        <v>500</v>
      </c>
      <c r="DN38" s="2"/>
      <c r="DO38" s="20" t="s">
        <v>16</v>
      </c>
      <c r="DP38" s="7">
        <v>12660</v>
      </c>
    </row>
    <row r="39" spans="2:120" ht="16.2" customHeight="1" x14ac:dyDescent="0.25">
      <c r="B39" s="129" t="s">
        <v>56</v>
      </c>
      <c r="C39" s="108">
        <v>19000</v>
      </c>
      <c r="D39" s="117">
        <v>2153</v>
      </c>
      <c r="E39" s="145">
        <v>70000</v>
      </c>
      <c r="F39" s="57"/>
      <c r="G39" s="92" t="s">
        <v>87</v>
      </c>
      <c r="H39" s="120">
        <v>21388</v>
      </c>
      <c r="I39" s="53"/>
      <c r="L39" s="129" t="s">
        <v>56</v>
      </c>
      <c r="M39" s="108">
        <v>19000</v>
      </c>
      <c r="N39" s="117">
        <v>2153</v>
      </c>
      <c r="O39" s="145">
        <v>70000</v>
      </c>
      <c r="P39" s="57"/>
      <c r="Q39" s="92" t="s">
        <v>87</v>
      </c>
      <c r="R39" s="120">
        <v>21388</v>
      </c>
      <c r="S39" s="53"/>
      <c r="V39" s="129" t="s">
        <v>56</v>
      </c>
      <c r="W39" s="108">
        <v>19000</v>
      </c>
      <c r="X39" s="117">
        <v>24680</v>
      </c>
      <c r="Y39" s="108">
        <v>19000</v>
      </c>
      <c r="Z39" s="57"/>
      <c r="AA39" s="92" t="s">
        <v>87</v>
      </c>
      <c r="AB39" s="120">
        <v>21388</v>
      </c>
      <c r="AC39" s="53"/>
      <c r="AF39" s="129" t="s">
        <v>56</v>
      </c>
      <c r="AG39" s="108">
        <v>4000</v>
      </c>
      <c r="AH39" s="117">
        <v>3223</v>
      </c>
      <c r="AI39" s="108">
        <v>19000</v>
      </c>
      <c r="AJ39" s="57"/>
      <c r="AK39" s="92" t="s">
        <v>143</v>
      </c>
      <c r="AL39" s="120">
        <v>20279</v>
      </c>
      <c r="AM39" s="53"/>
      <c r="AP39" s="129" t="s">
        <v>56</v>
      </c>
      <c r="AQ39" s="108">
        <v>4000</v>
      </c>
      <c r="AR39" s="117">
        <v>0</v>
      </c>
      <c r="AS39" s="108">
        <v>4000</v>
      </c>
      <c r="AT39" s="57"/>
      <c r="AU39" s="92" t="s">
        <v>143</v>
      </c>
      <c r="AV39" s="120">
        <v>20279</v>
      </c>
      <c r="AW39" s="53"/>
      <c r="AZ39" s="129" t="s">
        <v>56</v>
      </c>
      <c r="BA39" s="108">
        <v>4000</v>
      </c>
      <c r="BB39" s="117">
        <v>15741</v>
      </c>
      <c r="BC39" s="108">
        <v>4000</v>
      </c>
      <c r="BD39" s="57"/>
      <c r="BE39" s="92" t="s">
        <v>142</v>
      </c>
      <c r="BF39" s="120">
        <v>16421</v>
      </c>
      <c r="BG39" s="53"/>
      <c r="BJ39" s="129" t="s">
        <v>56</v>
      </c>
      <c r="BK39" s="108">
        <v>4000</v>
      </c>
      <c r="BL39" s="117">
        <v>2050</v>
      </c>
      <c r="BM39" s="108">
        <v>4000</v>
      </c>
      <c r="BN39" s="57"/>
      <c r="BO39" s="92" t="s">
        <v>164</v>
      </c>
      <c r="BP39" s="120">
        <v>8246</v>
      </c>
      <c r="BQ39" s="53"/>
      <c r="BT39" s="59" t="s">
        <v>56</v>
      </c>
      <c r="BU39" s="96">
        <v>27560</v>
      </c>
      <c r="BV39" s="61">
        <v>4000</v>
      </c>
      <c r="BW39" s="57"/>
      <c r="BX39" s="92" t="s">
        <v>16</v>
      </c>
      <c r="BY39" s="66">
        <v>12660</v>
      </c>
      <c r="CC39" s="59" t="s">
        <v>56</v>
      </c>
      <c r="CD39" s="96">
        <v>1409</v>
      </c>
      <c r="CE39" s="61">
        <v>4000</v>
      </c>
      <c r="CF39" s="57"/>
      <c r="CG39" s="92" t="s">
        <v>16</v>
      </c>
      <c r="CH39" s="66">
        <v>12660</v>
      </c>
      <c r="CL39" s="59" t="s">
        <v>56</v>
      </c>
      <c r="CM39" s="60">
        <v>0</v>
      </c>
      <c r="CN39" s="61">
        <v>8000</v>
      </c>
      <c r="CO39" s="57"/>
      <c r="CP39" s="92" t="s">
        <v>16</v>
      </c>
      <c r="CQ39" s="66">
        <v>12660</v>
      </c>
      <c r="CU39" s="59" t="s">
        <v>56</v>
      </c>
      <c r="CV39" s="60">
        <v>11908</v>
      </c>
      <c r="CW39" s="61">
        <v>8000</v>
      </c>
      <c r="CX39" s="63"/>
      <c r="CY39" s="65" t="s">
        <v>87</v>
      </c>
      <c r="CZ39" s="66">
        <v>34697</v>
      </c>
      <c r="DD39" s="19" t="s">
        <v>56</v>
      </c>
      <c r="DE39" s="5">
        <v>2200</v>
      </c>
      <c r="DF39" s="33">
        <v>10000</v>
      </c>
      <c r="DG39" s="40"/>
      <c r="DH39" s="36" t="s">
        <v>87</v>
      </c>
      <c r="DI39" s="7">
        <v>38692</v>
      </c>
      <c r="DK39" s="19" t="s">
        <v>40</v>
      </c>
      <c r="DL39" s="5">
        <v>24660</v>
      </c>
      <c r="DM39" s="5">
        <v>16700</v>
      </c>
      <c r="DN39" s="2"/>
      <c r="DO39" s="20" t="s">
        <v>63</v>
      </c>
      <c r="DP39" s="7">
        <v>83746.19</v>
      </c>
    </row>
    <row r="40" spans="2:120" ht="16.2" customHeight="1" x14ac:dyDescent="0.25">
      <c r="B40" s="129" t="s">
        <v>38</v>
      </c>
      <c r="C40" s="108">
        <v>300</v>
      </c>
      <c r="D40" s="110">
        <v>0</v>
      </c>
      <c r="E40" s="145">
        <v>300</v>
      </c>
      <c r="F40" s="57"/>
      <c r="G40" s="92" t="s">
        <v>143</v>
      </c>
      <c r="H40" s="120">
        <v>20279</v>
      </c>
      <c r="I40" s="53"/>
      <c r="L40" s="129" t="s">
        <v>38</v>
      </c>
      <c r="M40" s="108">
        <v>300</v>
      </c>
      <c r="N40" s="110">
        <v>0</v>
      </c>
      <c r="O40" s="145">
        <v>300</v>
      </c>
      <c r="P40" s="57"/>
      <c r="Q40" s="92" t="s">
        <v>143</v>
      </c>
      <c r="R40" s="120">
        <v>20279</v>
      </c>
      <c r="S40" s="53"/>
      <c r="V40" s="129" t="s">
        <v>38</v>
      </c>
      <c r="W40" s="108">
        <v>300</v>
      </c>
      <c r="X40" s="110">
        <v>0</v>
      </c>
      <c r="Y40" s="108">
        <v>300</v>
      </c>
      <c r="Z40" s="57"/>
      <c r="AA40" s="92" t="s">
        <v>143</v>
      </c>
      <c r="AB40" s="120">
        <v>20279</v>
      </c>
      <c r="AC40" s="53"/>
      <c r="AF40" s="129" t="s">
        <v>38</v>
      </c>
      <c r="AG40" s="108">
        <v>300</v>
      </c>
      <c r="AH40" s="110">
        <v>0</v>
      </c>
      <c r="AI40" s="108">
        <v>300</v>
      </c>
      <c r="AJ40" s="57"/>
      <c r="AK40" s="92" t="s">
        <v>142</v>
      </c>
      <c r="AL40" s="120">
        <v>16498</v>
      </c>
      <c r="AM40" s="53"/>
      <c r="AP40" s="129" t="s">
        <v>38</v>
      </c>
      <c r="AQ40" s="108">
        <v>300</v>
      </c>
      <c r="AR40" s="110">
        <v>0</v>
      </c>
      <c r="AS40" s="108">
        <v>300</v>
      </c>
      <c r="AT40" s="57"/>
      <c r="AU40" s="92" t="s">
        <v>142</v>
      </c>
      <c r="AV40" s="120">
        <v>16521</v>
      </c>
      <c r="AW40" s="53"/>
      <c r="AZ40" s="129" t="s">
        <v>38</v>
      </c>
      <c r="BA40" s="108">
        <v>300</v>
      </c>
      <c r="BB40" s="110">
        <v>0</v>
      </c>
      <c r="BC40" s="108">
        <v>300</v>
      </c>
      <c r="BD40" s="57"/>
      <c r="BE40" s="92" t="s">
        <v>164</v>
      </c>
      <c r="BF40" s="120">
        <v>8246</v>
      </c>
      <c r="BG40" s="53"/>
      <c r="BJ40" s="129" t="s">
        <v>38</v>
      </c>
      <c r="BK40" s="108">
        <v>600</v>
      </c>
      <c r="BL40" s="110">
        <v>0</v>
      </c>
      <c r="BM40" s="108">
        <v>300</v>
      </c>
      <c r="BN40" s="57"/>
      <c r="BO40" s="92" t="s">
        <v>165</v>
      </c>
      <c r="BP40" s="120">
        <v>4949</v>
      </c>
      <c r="BQ40" s="53"/>
      <c r="BT40" s="59" t="s">
        <v>38</v>
      </c>
      <c r="BU40" s="60">
        <v>0</v>
      </c>
      <c r="BV40" s="61">
        <v>600</v>
      </c>
      <c r="BW40" s="57"/>
      <c r="BX40" s="92" t="s">
        <v>87</v>
      </c>
      <c r="BY40" s="66">
        <v>25197</v>
      </c>
      <c r="CC40" s="59" t="s">
        <v>38</v>
      </c>
      <c r="CD40" s="60">
        <v>44</v>
      </c>
      <c r="CE40" s="61">
        <v>600</v>
      </c>
      <c r="CF40" s="57"/>
      <c r="CG40" s="92" t="s">
        <v>87</v>
      </c>
      <c r="CH40" s="66">
        <v>29197</v>
      </c>
      <c r="CL40" s="59" t="s">
        <v>38</v>
      </c>
      <c r="CM40" s="60">
        <v>0</v>
      </c>
      <c r="CN40" s="61">
        <v>600</v>
      </c>
      <c r="CO40" s="57"/>
      <c r="CP40" s="92" t="s">
        <v>87</v>
      </c>
      <c r="CQ40" s="66">
        <v>31197</v>
      </c>
      <c r="CU40" s="59" t="s">
        <v>38</v>
      </c>
      <c r="CV40" s="60">
        <v>523</v>
      </c>
      <c r="CW40" s="61">
        <v>600</v>
      </c>
      <c r="CX40" s="63"/>
      <c r="CY40" s="65" t="s">
        <v>63</v>
      </c>
      <c r="CZ40" s="66">
        <v>77412</v>
      </c>
      <c r="DD40" s="19" t="s">
        <v>38</v>
      </c>
      <c r="DE40" s="5">
        <v>482</v>
      </c>
      <c r="DF40" s="33">
        <v>600</v>
      </c>
      <c r="DG40" s="40"/>
      <c r="DH40" s="36" t="s">
        <v>63</v>
      </c>
      <c r="DI40" s="7">
        <v>78977</v>
      </c>
      <c r="DK40" s="19" t="s">
        <v>41</v>
      </c>
      <c r="DL40" s="5">
        <v>11210</v>
      </c>
      <c r="DM40" s="5">
        <v>15000</v>
      </c>
      <c r="DN40" s="2"/>
      <c r="DO40" s="1" t="s">
        <v>59</v>
      </c>
      <c r="DP40" s="11">
        <f>SUM(DP37:DP39)</f>
        <v>123798.19</v>
      </c>
    </row>
    <row r="41" spans="2:120" ht="16.2" customHeight="1" x14ac:dyDescent="0.3">
      <c r="B41" s="129" t="s">
        <v>65</v>
      </c>
      <c r="C41" s="108">
        <v>300</v>
      </c>
      <c r="D41" s="117"/>
      <c r="E41" s="145">
        <v>300</v>
      </c>
      <c r="F41" s="57"/>
      <c r="G41" s="92" t="s">
        <v>142</v>
      </c>
      <c r="H41" s="120">
        <v>16618</v>
      </c>
      <c r="I41" s="53"/>
      <c r="L41" s="129" t="s">
        <v>65</v>
      </c>
      <c r="M41" s="108">
        <v>300</v>
      </c>
      <c r="N41" s="117"/>
      <c r="O41" s="145">
        <v>300</v>
      </c>
      <c r="P41" s="57"/>
      <c r="Q41" s="92" t="s">
        <v>142</v>
      </c>
      <c r="R41" s="120">
        <v>16618</v>
      </c>
      <c r="S41" s="53"/>
      <c r="V41" s="129" t="s">
        <v>65</v>
      </c>
      <c r="W41" s="108">
        <v>200</v>
      </c>
      <c r="X41" s="117">
        <v>325</v>
      </c>
      <c r="Y41" s="108">
        <v>300</v>
      </c>
      <c r="Z41" s="57"/>
      <c r="AA41" s="92" t="s">
        <v>142</v>
      </c>
      <c r="AB41" s="120">
        <v>16618</v>
      </c>
      <c r="AC41" s="53"/>
      <c r="AF41" s="129" t="s">
        <v>65</v>
      </c>
      <c r="AG41" s="108">
        <v>200</v>
      </c>
      <c r="AH41" s="117">
        <v>0</v>
      </c>
      <c r="AI41" s="108">
        <v>200</v>
      </c>
      <c r="AJ41" s="57"/>
      <c r="AK41" s="92" t="s">
        <v>164</v>
      </c>
      <c r="AL41" s="120">
        <v>8246</v>
      </c>
      <c r="AM41" s="53"/>
      <c r="AP41" s="129" t="s">
        <v>65</v>
      </c>
      <c r="AQ41" s="108">
        <v>200</v>
      </c>
      <c r="AR41" s="138">
        <v>184</v>
      </c>
      <c r="AS41" s="108">
        <v>200</v>
      </c>
      <c r="AT41" s="57"/>
      <c r="AU41" s="92" t="s">
        <v>164</v>
      </c>
      <c r="AV41" s="120">
        <v>8246</v>
      </c>
      <c r="AW41" s="53"/>
      <c r="AZ41" s="129" t="s">
        <v>65</v>
      </c>
      <c r="BA41" s="108">
        <v>200</v>
      </c>
      <c r="BB41" s="117">
        <v>72</v>
      </c>
      <c r="BC41" s="108">
        <v>200</v>
      </c>
      <c r="BD41" s="57"/>
      <c r="BE41" s="92" t="s">
        <v>144</v>
      </c>
      <c r="BF41" s="120">
        <v>7697</v>
      </c>
      <c r="BG41" s="53"/>
      <c r="BJ41" s="129" t="s">
        <v>65</v>
      </c>
      <c r="BK41" s="108">
        <v>200</v>
      </c>
      <c r="BL41" s="117">
        <v>0</v>
      </c>
      <c r="BM41" s="108">
        <v>200</v>
      </c>
      <c r="BN41" s="57"/>
      <c r="BO41" s="92" t="s">
        <v>145</v>
      </c>
      <c r="BP41" s="120">
        <v>2622</v>
      </c>
      <c r="BQ41" s="53"/>
      <c r="BT41" s="59" t="s">
        <v>65</v>
      </c>
      <c r="BU41" s="96">
        <v>337</v>
      </c>
      <c r="BV41" s="61">
        <v>200</v>
      </c>
      <c r="BW41" s="57"/>
      <c r="BX41" s="92" t="s">
        <v>143</v>
      </c>
      <c r="BY41" s="66">
        <v>20279</v>
      </c>
      <c r="CC41" s="59" t="s">
        <v>65</v>
      </c>
      <c r="CD41" s="96">
        <v>98</v>
      </c>
      <c r="CE41" s="61">
        <v>200</v>
      </c>
      <c r="CF41" s="57"/>
      <c r="CG41" s="92" t="s">
        <v>143</v>
      </c>
      <c r="CH41" s="66">
        <v>21429</v>
      </c>
      <c r="CL41" s="59" t="s">
        <v>65</v>
      </c>
      <c r="CM41" s="60">
        <v>0</v>
      </c>
      <c r="CN41" s="61">
        <v>200</v>
      </c>
      <c r="CO41" s="57"/>
      <c r="CP41" s="92" t="s">
        <v>63</v>
      </c>
      <c r="CQ41" s="66">
        <v>79034</v>
      </c>
      <c r="CU41" s="59" t="s">
        <v>65</v>
      </c>
      <c r="CV41" s="60">
        <v>86</v>
      </c>
      <c r="CW41" s="61">
        <v>200</v>
      </c>
      <c r="CX41" s="63"/>
      <c r="CY41" s="72" t="s">
        <v>59</v>
      </c>
      <c r="CZ41" s="73">
        <f>SUM(CZ37:CZ40)</f>
        <v>152161</v>
      </c>
      <c r="DD41" s="19" t="s">
        <v>65</v>
      </c>
      <c r="DE41" s="5">
        <v>1395</v>
      </c>
      <c r="DF41" s="33">
        <v>500</v>
      </c>
      <c r="DG41" s="40"/>
      <c r="DH41" s="37" t="s">
        <v>59</v>
      </c>
      <c r="DI41" s="11">
        <f>SUM(DI37:DI40)</f>
        <v>157721</v>
      </c>
      <c r="DJ41" s="4"/>
      <c r="DK41" s="19" t="s">
        <v>73</v>
      </c>
      <c r="DL41" s="5">
        <v>0</v>
      </c>
      <c r="DM41" s="5">
        <v>16800</v>
      </c>
      <c r="DN41" s="2"/>
      <c r="DO41" s="10" t="s">
        <v>52</v>
      </c>
      <c r="DP41" s="12">
        <v>16785</v>
      </c>
    </row>
    <row r="42" spans="2:120" ht="16.2" customHeight="1" x14ac:dyDescent="0.3">
      <c r="B42" s="129" t="s">
        <v>40</v>
      </c>
      <c r="C42" s="108"/>
      <c r="D42" s="117">
        <v>11965</v>
      </c>
      <c r="E42" s="145"/>
      <c r="F42" s="57"/>
      <c r="G42" s="92" t="s">
        <v>164</v>
      </c>
      <c r="H42" s="120">
        <v>8246</v>
      </c>
      <c r="I42" s="53"/>
      <c r="L42" s="129" t="s">
        <v>40</v>
      </c>
      <c r="M42" s="108"/>
      <c r="N42" s="117">
        <v>24880</v>
      </c>
      <c r="O42" s="145"/>
      <c r="P42" s="57"/>
      <c r="Q42" s="92" t="s">
        <v>164</v>
      </c>
      <c r="R42" s="120">
        <v>8246</v>
      </c>
      <c r="S42" s="53"/>
      <c r="V42" s="129" t="s">
        <v>40</v>
      </c>
      <c r="W42" s="108"/>
      <c r="X42" s="117">
        <v>15886</v>
      </c>
      <c r="Y42" s="108"/>
      <c r="Z42" s="57"/>
      <c r="AA42" s="92" t="s">
        <v>164</v>
      </c>
      <c r="AB42" s="120">
        <v>8246</v>
      </c>
      <c r="AC42" s="53"/>
      <c r="AF42" s="129" t="s">
        <v>40</v>
      </c>
      <c r="AG42" s="108"/>
      <c r="AH42" s="117">
        <v>8657</v>
      </c>
      <c r="AI42" s="108"/>
      <c r="AJ42" s="57"/>
      <c r="AK42" s="92" t="s">
        <v>144</v>
      </c>
      <c r="AL42" s="120">
        <v>6847</v>
      </c>
      <c r="AM42" s="53"/>
      <c r="AP42" s="129" t="s">
        <v>40</v>
      </c>
      <c r="AQ42" s="108"/>
      <c r="AR42" s="117">
        <v>9086</v>
      </c>
      <c r="AS42" s="108"/>
      <c r="AT42" s="57"/>
      <c r="AU42" s="92" t="s">
        <v>144</v>
      </c>
      <c r="AV42" s="120">
        <v>7697</v>
      </c>
      <c r="AW42" s="53"/>
      <c r="AZ42" s="129" t="s">
        <v>40</v>
      </c>
      <c r="BA42" s="108">
        <v>0</v>
      </c>
      <c r="BB42" s="117">
        <v>6156</v>
      </c>
      <c r="BC42" s="108">
        <v>0</v>
      </c>
      <c r="BD42" s="57"/>
      <c r="BE42" s="92" t="s">
        <v>165</v>
      </c>
      <c r="BF42" s="120">
        <v>5100</v>
      </c>
      <c r="BG42" s="53"/>
      <c r="BJ42" s="129" t="s">
        <v>40</v>
      </c>
      <c r="BK42" s="108">
        <v>8000</v>
      </c>
      <c r="BL42" s="117">
        <v>9405</v>
      </c>
      <c r="BM42" s="108">
        <v>0</v>
      </c>
      <c r="BN42" s="57"/>
      <c r="BO42" s="92" t="s">
        <v>163</v>
      </c>
      <c r="BP42" s="120">
        <v>2550</v>
      </c>
      <c r="BQ42" s="53"/>
      <c r="BT42" s="59" t="s">
        <v>40</v>
      </c>
      <c r="BU42" s="96">
        <v>16695</v>
      </c>
      <c r="BV42" s="61">
        <v>8000</v>
      </c>
      <c r="BW42" s="57"/>
      <c r="BX42" s="92" t="s">
        <v>142</v>
      </c>
      <c r="BY42" s="66">
        <v>16221</v>
      </c>
      <c r="CC42" s="59" t="s">
        <v>40</v>
      </c>
      <c r="CD42" s="96">
        <v>6330</v>
      </c>
      <c r="CE42" s="61">
        <v>9000</v>
      </c>
      <c r="CF42" s="57"/>
      <c r="CG42" s="92" t="s">
        <v>142</v>
      </c>
      <c r="CH42" s="66">
        <v>16121</v>
      </c>
      <c r="CL42" s="59" t="s">
        <v>40</v>
      </c>
      <c r="CM42" s="60">
        <v>14060</v>
      </c>
      <c r="CN42" s="61">
        <v>13600</v>
      </c>
      <c r="CO42" s="57"/>
      <c r="CP42" s="95" t="s">
        <v>59</v>
      </c>
      <c r="CQ42" s="73">
        <f>SUM(CQ38:CQ41)</f>
        <v>150283</v>
      </c>
      <c r="CU42" s="59" t="s">
        <v>40</v>
      </c>
      <c r="CV42" s="60">
        <v>10476</v>
      </c>
      <c r="CW42" s="61">
        <v>10000</v>
      </c>
      <c r="CX42" s="57"/>
      <c r="CY42" s="69" t="s">
        <v>101</v>
      </c>
      <c r="CZ42" s="70">
        <f>CZ41-DI41</f>
        <v>-5560</v>
      </c>
      <c r="DD42" s="19" t="s">
        <v>40</v>
      </c>
      <c r="DE42" s="5">
        <v>22140</v>
      </c>
      <c r="DF42" s="33">
        <v>11550</v>
      </c>
      <c r="DG42" s="39"/>
      <c r="DH42" s="10" t="s">
        <v>84</v>
      </c>
      <c r="DI42" s="12">
        <v>33923</v>
      </c>
      <c r="DJ42" s="3"/>
      <c r="DK42" s="19" t="s">
        <v>67</v>
      </c>
      <c r="DL42" s="5">
        <v>0</v>
      </c>
      <c r="DM42" s="5">
        <v>0</v>
      </c>
      <c r="DN42" s="2"/>
      <c r="DO42" s="10"/>
      <c r="DP42" s="12"/>
    </row>
    <row r="43" spans="2:120" ht="16.2" customHeight="1" x14ac:dyDescent="0.3">
      <c r="B43" s="129" t="s">
        <v>176</v>
      </c>
      <c r="C43" s="108"/>
      <c r="D43" s="117">
        <v>0</v>
      </c>
      <c r="E43" s="145"/>
      <c r="F43" s="57"/>
      <c r="G43" s="92" t="s">
        <v>244</v>
      </c>
      <c r="H43" s="120">
        <v>6288.29</v>
      </c>
      <c r="I43" s="53"/>
      <c r="L43" s="129" t="s">
        <v>176</v>
      </c>
      <c r="M43" s="108"/>
      <c r="N43" s="117">
        <v>0</v>
      </c>
      <c r="O43" s="145"/>
      <c r="P43" s="57"/>
      <c r="Q43" s="92" t="s">
        <v>165</v>
      </c>
      <c r="R43" s="120">
        <v>6288.29</v>
      </c>
      <c r="S43" s="53"/>
      <c r="V43" s="129" t="s">
        <v>176</v>
      </c>
      <c r="W43" s="108"/>
      <c r="X43" s="117">
        <v>0</v>
      </c>
      <c r="Y43" s="108"/>
      <c r="Z43" s="57"/>
      <c r="AA43" s="92" t="s">
        <v>165</v>
      </c>
      <c r="AB43" s="120">
        <v>6247</v>
      </c>
      <c r="AC43" s="53"/>
      <c r="AF43" s="129" t="s">
        <v>176</v>
      </c>
      <c r="AG43" s="108"/>
      <c r="AH43" s="117">
        <v>0</v>
      </c>
      <c r="AI43" s="108"/>
      <c r="AJ43" s="57"/>
      <c r="AK43" s="92" t="s">
        <v>165</v>
      </c>
      <c r="AL43" s="120">
        <v>6220</v>
      </c>
      <c r="AM43" s="53"/>
      <c r="AP43" s="129" t="s">
        <v>176</v>
      </c>
      <c r="AQ43" s="108"/>
      <c r="AR43" s="117">
        <v>15063</v>
      </c>
      <c r="AS43" s="108"/>
      <c r="AT43" s="57"/>
      <c r="AU43" s="92" t="s">
        <v>165</v>
      </c>
      <c r="AV43" s="120">
        <v>5100</v>
      </c>
      <c r="AW43" s="53"/>
      <c r="AZ43" s="129" t="s">
        <v>176</v>
      </c>
      <c r="BA43" s="108">
        <v>0</v>
      </c>
      <c r="BB43" s="117">
        <v>41049</v>
      </c>
      <c r="BC43" s="108">
        <v>0</v>
      </c>
      <c r="BD43" s="57"/>
      <c r="BE43" s="92" t="s">
        <v>145</v>
      </c>
      <c r="BF43" s="120">
        <v>2712</v>
      </c>
      <c r="BG43" s="53"/>
      <c r="BJ43" s="129" t="s">
        <v>176</v>
      </c>
      <c r="BK43" s="108">
        <v>12000</v>
      </c>
      <c r="BL43" s="117">
        <v>20393</v>
      </c>
      <c r="BM43" s="108">
        <v>0</v>
      </c>
      <c r="BN43" s="57"/>
      <c r="BO43" s="92" t="s">
        <v>185</v>
      </c>
      <c r="BP43" s="120">
        <v>2155</v>
      </c>
      <c r="BQ43" s="53"/>
      <c r="BT43" s="59" t="s">
        <v>41</v>
      </c>
      <c r="BU43" s="96">
        <v>20100</v>
      </c>
      <c r="BV43" s="61">
        <v>12000</v>
      </c>
      <c r="BW43" s="57"/>
      <c r="BX43" s="92" t="s">
        <v>164</v>
      </c>
      <c r="BY43" s="66">
        <v>8246</v>
      </c>
      <c r="CC43" s="59" t="s">
        <v>41</v>
      </c>
      <c r="CD43" s="96">
        <v>8192</v>
      </c>
      <c r="CE43" s="61">
        <v>12000</v>
      </c>
      <c r="CF43" s="57"/>
      <c r="CG43" s="92" t="s">
        <v>144</v>
      </c>
      <c r="CH43" s="66">
        <v>7697</v>
      </c>
      <c r="CL43" s="59" t="s">
        <v>41</v>
      </c>
      <c r="CM43" s="60">
        <v>26205</v>
      </c>
      <c r="CN43" s="61">
        <v>20000</v>
      </c>
      <c r="CO43" s="57"/>
      <c r="CP43" s="69" t="s">
        <v>115</v>
      </c>
      <c r="CQ43" s="58">
        <f>CQ42-CZ41</f>
        <v>-1878</v>
      </c>
      <c r="CU43" s="59" t="s">
        <v>41</v>
      </c>
      <c r="CV43" s="60">
        <v>28647</v>
      </c>
      <c r="CW43" s="61">
        <v>40000</v>
      </c>
      <c r="CX43" s="57"/>
      <c r="CY43" s="69"/>
      <c r="CZ43" s="70"/>
      <c r="DD43" s="19" t="s">
        <v>41</v>
      </c>
      <c r="DE43" s="5">
        <v>21606</v>
      </c>
      <c r="DF43" s="33">
        <v>30000</v>
      </c>
      <c r="DG43" s="39"/>
      <c r="DH43" s="10"/>
      <c r="DI43" s="12"/>
      <c r="DK43" s="19" t="s">
        <v>51</v>
      </c>
      <c r="DL43" s="5">
        <v>0</v>
      </c>
      <c r="DM43" s="5">
        <v>700</v>
      </c>
      <c r="DN43" s="2"/>
      <c r="DO43" s="23" t="s">
        <v>20</v>
      </c>
      <c r="DP43" s="13"/>
    </row>
    <row r="44" spans="2:120" ht="16.2" customHeight="1" x14ac:dyDescent="0.3">
      <c r="B44" s="129" t="s">
        <v>73</v>
      </c>
      <c r="C44" s="108"/>
      <c r="D44" s="117">
        <v>1670</v>
      </c>
      <c r="E44" s="145"/>
      <c r="F44" s="57"/>
      <c r="G44" s="92" t="s">
        <v>145</v>
      </c>
      <c r="H44" s="120">
        <v>3052</v>
      </c>
      <c r="I44" s="53"/>
      <c r="L44" s="129" t="s">
        <v>73</v>
      </c>
      <c r="M44" s="108"/>
      <c r="N44" s="117">
        <v>76166</v>
      </c>
      <c r="O44" s="145"/>
      <c r="P44" s="57"/>
      <c r="Q44" s="92" t="s">
        <v>145</v>
      </c>
      <c r="R44" s="120">
        <v>3052</v>
      </c>
      <c r="S44" s="53"/>
      <c r="V44" s="129" t="s">
        <v>73</v>
      </c>
      <c r="W44" s="108"/>
      <c r="X44" s="117">
        <v>4295</v>
      </c>
      <c r="Y44" s="108"/>
      <c r="Z44" s="57"/>
      <c r="AA44" s="92" t="s">
        <v>144</v>
      </c>
      <c r="AB44" s="120">
        <v>4187</v>
      </c>
      <c r="AC44" s="53"/>
      <c r="AF44" s="129" t="s">
        <v>73</v>
      </c>
      <c r="AG44" s="108"/>
      <c r="AH44" s="117">
        <v>39072</v>
      </c>
      <c r="AI44" s="108"/>
      <c r="AJ44" s="57"/>
      <c r="AK44" s="92" t="s">
        <v>145</v>
      </c>
      <c r="AL44" s="120">
        <v>2907</v>
      </c>
      <c r="AM44" s="53"/>
      <c r="AP44" s="129" t="s">
        <v>73</v>
      </c>
      <c r="AQ44" s="108"/>
      <c r="AR44" s="117">
        <v>31077</v>
      </c>
      <c r="AS44" s="108"/>
      <c r="AT44" s="57"/>
      <c r="AU44" s="92" t="s">
        <v>145</v>
      </c>
      <c r="AV44" s="120">
        <v>2792</v>
      </c>
      <c r="AW44" s="53"/>
      <c r="AZ44" s="129" t="s">
        <v>73</v>
      </c>
      <c r="BA44" s="108">
        <v>0</v>
      </c>
      <c r="BB44" s="117">
        <v>4773</v>
      </c>
      <c r="BC44" s="108">
        <v>0</v>
      </c>
      <c r="BD44" s="57"/>
      <c r="BE44" s="92" t="s">
        <v>163</v>
      </c>
      <c r="BF44" s="120">
        <v>2599</v>
      </c>
      <c r="BG44" s="53"/>
      <c r="BJ44" s="129" t="s">
        <v>73</v>
      </c>
      <c r="BK44" s="108">
        <v>5100</v>
      </c>
      <c r="BL44" s="117">
        <v>8619</v>
      </c>
      <c r="BM44" s="108">
        <v>0</v>
      </c>
      <c r="BN44" s="57"/>
      <c r="BO44" s="92" t="s">
        <v>183</v>
      </c>
      <c r="BP44" s="120">
        <v>1482</v>
      </c>
      <c r="BQ44" s="53"/>
      <c r="BT44" s="59" t="s">
        <v>73</v>
      </c>
      <c r="BU44" s="96">
        <v>0</v>
      </c>
      <c r="BV44" s="61">
        <v>5100</v>
      </c>
      <c r="BW44" s="57"/>
      <c r="BX44" s="92" t="s">
        <v>144</v>
      </c>
      <c r="BY44" s="66">
        <v>7697</v>
      </c>
      <c r="CC44" s="59" t="s">
        <v>73</v>
      </c>
      <c r="CD44" s="96">
        <v>136920.60999999999</v>
      </c>
      <c r="CE44" s="61">
        <v>0</v>
      </c>
      <c r="CF44" s="57"/>
      <c r="CG44" s="92" t="s">
        <v>145</v>
      </c>
      <c r="CH44" s="66">
        <v>2462</v>
      </c>
      <c r="CL44" s="59" t="s">
        <v>73</v>
      </c>
      <c r="CM44" s="60">
        <v>156079</v>
      </c>
      <c r="CN44" s="61">
        <v>157000</v>
      </c>
      <c r="CO44" s="57"/>
      <c r="CP44" s="69"/>
      <c r="CQ44" s="70"/>
      <c r="CU44" s="59" t="s">
        <v>73</v>
      </c>
      <c r="CV44" s="60">
        <v>5700</v>
      </c>
      <c r="CW44" s="61">
        <v>137100</v>
      </c>
      <c r="CX44" s="57"/>
      <c r="CY44" s="84" t="s">
        <v>20</v>
      </c>
      <c r="CZ44" s="58"/>
      <c r="DD44" s="19" t="s">
        <v>73</v>
      </c>
      <c r="DE44" s="5">
        <v>142694</v>
      </c>
      <c r="DF44" s="33">
        <v>5700</v>
      </c>
      <c r="DG44" s="39"/>
      <c r="DH44" s="23" t="s">
        <v>20</v>
      </c>
      <c r="DI44" s="13"/>
      <c r="DK44" s="19" t="s">
        <v>47</v>
      </c>
      <c r="DL44" s="5">
        <v>924.01249999999993</v>
      </c>
      <c r="DM44" s="5">
        <v>1000</v>
      </c>
      <c r="DN44" s="2"/>
      <c r="DO44" s="23" t="s">
        <v>53</v>
      </c>
      <c r="DP44" s="13">
        <v>60000</v>
      </c>
    </row>
    <row r="45" spans="2:120" ht="16.2" customHeight="1" x14ac:dyDescent="0.25">
      <c r="B45" s="129" t="s">
        <v>67</v>
      </c>
      <c r="C45" s="108"/>
      <c r="D45" s="110">
        <v>140890</v>
      </c>
      <c r="E45" s="145"/>
      <c r="F45" s="57"/>
      <c r="G45" s="92" t="s">
        <v>163</v>
      </c>
      <c r="H45" s="120">
        <v>2673</v>
      </c>
      <c r="I45" s="53"/>
      <c r="L45" s="129" t="s">
        <v>67</v>
      </c>
      <c r="M45" s="108"/>
      <c r="N45" s="110">
        <v>1890</v>
      </c>
      <c r="O45" s="145"/>
      <c r="P45" s="57"/>
      <c r="Q45" s="92" t="s">
        <v>163</v>
      </c>
      <c r="R45" s="120">
        <v>2673</v>
      </c>
      <c r="S45" s="53"/>
      <c r="V45" s="129" t="s">
        <v>67</v>
      </c>
      <c r="W45" s="108"/>
      <c r="X45" s="110">
        <v>0</v>
      </c>
      <c r="Y45" s="108"/>
      <c r="Z45" s="57"/>
      <c r="AA45" s="92" t="s">
        <v>145</v>
      </c>
      <c r="AB45" s="120">
        <v>3052</v>
      </c>
      <c r="AC45" s="53"/>
      <c r="AF45" s="129" t="s">
        <v>67</v>
      </c>
      <c r="AG45" s="108"/>
      <c r="AH45" s="110">
        <v>0</v>
      </c>
      <c r="AI45" s="108"/>
      <c r="AJ45" s="57"/>
      <c r="AK45" s="92" t="s">
        <v>163</v>
      </c>
      <c r="AL45" s="120">
        <v>2673</v>
      </c>
      <c r="AM45" s="53"/>
      <c r="AP45" s="129" t="s">
        <v>67</v>
      </c>
      <c r="AQ45" s="108"/>
      <c r="AR45" s="110">
        <v>1668</v>
      </c>
      <c r="AS45" s="108"/>
      <c r="AT45" s="57"/>
      <c r="AU45" s="92" t="s">
        <v>163</v>
      </c>
      <c r="AV45" s="120">
        <v>2599</v>
      </c>
      <c r="AW45" s="53"/>
      <c r="AZ45" s="129" t="s">
        <v>67</v>
      </c>
      <c r="BA45" s="108">
        <v>0</v>
      </c>
      <c r="BB45" s="110">
        <v>11520</v>
      </c>
      <c r="BC45" s="108">
        <v>0</v>
      </c>
      <c r="BD45" s="57"/>
      <c r="BE45" s="92" t="s">
        <v>185</v>
      </c>
      <c r="BF45" s="120">
        <v>2215</v>
      </c>
      <c r="BG45" s="53"/>
      <c r="BJ45" s="129" t="s">
        <v>67</v>
      </c>
      <c r="BK45" s="108">
        <v>40000</v>
      </c>
      <c r="BL45" s="110">
        <v>25252</v>
      </c>
      <c r="BM45" s="108">
        <v>0</v>
      </c>
      <c r="BN45" s="57"/>
      <c r="BO45" s="92" t="s">
        <v>184</v>
      </c>
      <c r="BP45" s="120">
        <v>1178</v>
      </c>
      <c r="BQ45" s="53"/>
      <c r="BT45" s="59" t="s">
        <v>67</v>
      </c>
      <c r="BU45" s="60">
        <v>48664</v>
      </c>
      <c r="BV45" s="61">
        <v>40000</v>
      </c>
      <c r="BW45" s="57"/>
      <c r="BX45" s="92" t="s">
        <v>165</v>
      </c>
      <c r="BY45" s="66">
        <v>5116</v>
      </c>
      <c r="CC45" s="59" t="s">
        <v>152</v>
      </c>
      <c r="CD45" s="60">
        <v>0</v>
      </c>
      <c r="CE45" s="61">
        <v>38000</v>
      </c>
      <c r="CF45" s="57"/>
      <c r="CG45" s="92" t="s">
        <v>146</v>
      </c>
      <c r="CH45" s="66">
        <v>23637</v>
      </c>
      <c r="CL45" s="59" t="s">
        <v>67</v>
      </c>
      <c r="CM45" s="60">
        <v>0</v>
      </c>
      <c r="CN45" s="61">
        <v>5000</v>
      </c>
      <c r="CO45" s="57"/>
      <c r="CP45" s="84" t="s">
        <v>20</v>
      </c>
      <c r="CQ45" s="58"/>
      <c r="CU45" s="59" t="s">
        <v>67</v>
      </c>
      <c r="CV45" s="60">
        <v>0</v>
      </c>
      <c r="CW45" s="61">
        <v>120000</v>
      </c>
      <c r="CX45" s="57"/>
      <c r="CY45" s="84" t="s">
        <v>108</v>
      </c>
      <c r="CZ45" s="58"/>
      <c r="DD45" s="19" t="s">
        <v>67</v>
      </c>
      <c r="DE45" s="5">
        <v>0</v>
      </c>
      <c r="DF45" s="33">
        <v>120000</v>
      </c>
      <c r="DG45" s="39"/>
      <c r="DH45" s="23" t="s">
        <v>92</v>
      </c>
      <c r="DI45" s="13"/>
      <c r="DK45" s="19" t="s">
        <v>48</v>
      </c>
      <c r="DL45" s="5">
        <v>1279.25</v>
      </c>
      <c r="DM45" s="5">
        <v>1300</v>
      </c>
      <c r="DN45" s="2"/>
      <c r="DO45" s="23" t="s">
        <v>34</v>
      </c>
      <c r="DP45" s="13">
        <v>20000</v>
      </c>
    </row>
    <row r="46" spans="2:120" ht="16.2" customHeight="1" x14ac:dyDescent="0.3">
      <c r="B46" s="129" t="s">
        <v>51</v>
      </c>
      <c r="C46" s="108"/>
      <c r="D46" s="117">
        <v>0</v>
      </c>
      <c r="E46" s="145"/>
      <c r="F46" s="57"/>
      <c r="G46" s="92" t="s">
        <v>185</v>
      </c>
      <c r="H46" s="120">
        <v>2215</v>
      </c>
      <c r="I46" s="53"/>
      <c r="L46" s="129" t="s">
        <v>51</v>
      </c>
      <c r="M46" s="108"/>
      <c r="N46" s="117">
        <v>0</v>
      </c>
      <c r="O46" s="145"/>
      <c r="P46" s="57"/>
      <c r="Q46" s="92" t="s">
        <v>185</v>
      </c>
      <c r="R46" s="120">
        <v>2215</v>
      </c>
      <c r="S46" s="53"/>
      <c r="V46" s="129" t="s">
        <v>51</v>
      </c>
      <c r="W46" s="108"/>
      <c r="X46" s="117">
        <v>1193</v>
      </c>
      <c r="Y46" s="108"/>
      <c r="Z46" s="57"/>
      <c r="AA46" s="92" t="s">
        <v>163</v>
      </c>
      <c r="AB46" s="120">
        <v>2673</v>
      </c>
      <c r="AC46" s="53"/>
      <c r="AF46" s="129" t="s">
        <v>51</v>
      </c>
      <c r="AG46" s="108">
        <v>900</v>
      </c>
      <c r="AH46" s="117">
        <v>1640</v>
      </c>
      <c r="AI46" s="108"/>
      <c r="AJ46" s="57"/>
      <c r="AK46" s="92" t="s">
        <v>185</v>
      </c>
      <c r="AL46" s="120">
        <v>2215</v>
      </c>
      <c r="AM46" s="53"/>
      <c r="AP46" s="129" t="s">
        <v>51</v>
      </c>
      <c r="AQ46" s="108">
        <v>800</v>
      </c>
      <c r="AR46" s="117">
        <v>0</v>
      </c>
      <c r="AS46" s="108">
        <v>900</v>
      </c>
      <c r="AT46" s="57"/>
      <c r="AU46" s="92" t="s">
        <v>185</v>
      </c>
      <c r="AV46" s="120">
        <v>2215</v>
      </c>
      <c r="AW46" s="53"/>
      <c r="AZ46" s="129" t="s">
        <v>51</v>
      </c>
      <c r="BA46" s="108">
        <v>800</v>
      </c>
      <c r="BB46" s="117">
        <v>1029</v>
      </c>
      <c r="BC46" s="108">
        <v>800</v>
      </c>
      <c r="BD46" s="57"/>
      <c r="BE46" s="92" t="s">
        <v>183</v>
      </c>
      <c r="BF46" s="120">
        <v>1557</v>
      </c>
      <c r="BG46" s="53"/>
      <c r="BJ46" s="129" t="s">
        <v>51</v>
      </c>
      <c r="BK46" s="108">
        <v>800</v>
      </c>
      <c r="BL46" s="117">
        <v>255</v>
      </c>
      <c r="BM46" s="108">
        <v>800</v>
      </c>
      <c r="BN46" s="57"/>
      <c r="BO46" s="92" t="s">
        <v>186</v>
      </c>
      <c r="BP46" s="120">
        <v>747</v>
      </c>
      <c r="BQ46" s="53"/>
      <c r="BT46" s="59" t="s">
        <v>51</v>
      </c>
      <c r="BU46" s="96">
        <v>810.75</v>
      </c>
      <c r="BV46" s="61">
        <v>800</v>
      </c>
      <c r="BW46" s="57"/>
      <c r="BX46" s="92" t="s">
        <v>145</v>
      </c>
      <c r="BY46" s="66">
        <v>2542</v>
      </c>
      <c r="CC46" s="59" t="s">
        <v>51</v>
      </c>
      <c r="CD46" s="96">
        <v>810.75</v>
      </c>
      <c r="CE46" s="61">
        <v>800</v>
      </c>
      <c r="CF46" s="57"/>
      <c r="CG46" s="103" t="s">
        <v>59</v>
      </c>
      <c r="CH46" s="68">
        <f>SUM(CH38:CH45)</f>
        <v>140595</v>
      </c>
      <c r="CL46" s="59" t="s">
        <v>51</v>
      </c>
      <c r="CM46" s="60">
        <v>277</v>
      </c>
      <c r="CN46" s="61">
        <v>800</v>
      </c>
      <c r="CO46" s="57"/>
      <c r="CP46" s="84" t="s">
        <v>132</v>
      </c>
      <c r="CQ46" s="58"/>
      <c r="CU46" s="59" t="s">
        <v>51</v>
      </c>
      <c r="CV46" s="60">
        <v>823</v>
      </c>
      <c r="CW46" s="61">
        <v>800</v>
      </c>
      <c r="CX46" s="57"/>
      <c r="CY46" s="84" t="s">
        <v>106</v>
      </c>
      <c r="CZ46" s="58"/>
      <c r="DD46" s="19" t="s">
        <v>51</v>
      </c>
      <c r="DE46" s="5">
        <v>503</v>
      </c>
      <c r="DF46" s="33">
        <v>700</v>
      </c>
      <c r="DG46" s="39"/>
      <c r="DH46" s="23" t="s">
        <v>93</v>
      </c>
      <c r="DI46" s="13"/>
      <c r="DK46" s="19" t="s">
        <v>75</v>
      </c>
      <c r="DL46" s="5">
        <v>1467</v>
      </c>
      <c r="DM46" s="5">
        <v>1000</v>
      </c>
      <c r="DN46" s="2"/>
      <c r="DO46" s="23" t="s">
        <v>54</v>
      </c>
      <c r="DP46" s="13">
        <v>3200</v>
      </c>
    </row>
    <row r="47" spans="2:120" ht="16.2" customHeight="1" x14ac:dyDescent="0.3">
      <c r="B47" s="129" t="s">
        <v>47</v>
      </c>
      <c r="C47" s="108">
        <v>1500</v>
      </c>
      <c r="D47" s="117">
        <v>1485</v>
      </c>
      <c r="E47" s="145">
        <v>1500</v>
      </c>
      <c r="F47" s="57"/>
      <c r="G47" s="92" t="s">
        <v>183</v>
      </c>
      <c r="H47" s="120">
        <v>1557</v>
      </c>
      <c r="I47" s="53"/>
      <c r="L47" s="129" t="s">
        <v>47</v>
      </c>
      <c r="M47" s="108">
        <v>1500</v>
      </c>
      <c r="N47" s="117">
        <v>1485</v>
      </c>
      <c r="O47" s="145">
        <v>1500</v>
      </c>
      <c r="P47" s="57"/>
      <c r="Q47" s="92" t="s">
        <v>183</v>
      </c>
      <c r="R47" s="120">
        <v>1557</v>
      </c>
      <c r="S47" s="53"/>
      <c r="V47" s="129" t="s">
        <v>47</v>
      </c>
      <c r="W47" s="108">
        <v>1500</v>
      </c>
      <c r="X47" s="117">
        <v>1417</v>
      </c>
      <c r="Y47" s="108">
        <v>1500</v>
      </c>
      <c r="Z47" s="57"/>
      <c r="AA47" s="92" t="s">
        <v>185</v>
      </c>
      <c r="AB47" s="120">
        <v>2215</v>
      </c>
      <c r="AC47" s="53"/>
      <c r="AF47" s="129" t="s">
        <v>47</v>
      </c>
      <c r="AG47" s="108">
        <v>1500</v>
      </c>
      <c r="AH47" s="117">
        <v>1556</v>
      </c>
      <c r="AI47" s="108">
        <v>1500</v>
      </c>
      <c r="AJ47" s="57"/>
      <c r="AK47" s="92" t="s">
        <v>183</v>
      </c>
      <c r="AL47" s="120">
        <v>1557</v>
      </c>
      <c r="AM47" s="53"/>
      <c r="AP47" s="129" t="s">
        <v>47</v>
      </c>
      <c r="AQ47" s="108">
        <v>1500</v>
      </c>
      <c r="AR47" s="117">
        <v>1246</v>
      </c>
      <c r="AS47" s="108">
        <v>1500</v>
      </c>
      <c r="AT47" s="57"/>
      <c r="AU47" s="92" t="s">
        <v>183</v>
      </c>
      <c r="AV47" s="120">
        <v>1557</v>
      </c>
      <c r="AW47" s="53"/>
      <c r="AZ47" s="129" t="s">
        <v>47</v>
      </c>
      <c r="BA47" s="108">
        <v>1500</v>
      </c>
      <c r="BB47" s="117">
        <v>1173</v>
      </c>
      <c r="BC47" s="108">
        <v>1500</v>
      </c>
      <c r="BD47" s="57"/>
      <c r="BE47" s="92" t="s">
        <v>184</v>
      </c>
      <c r="BF47" s="120">
        <v>1246</v>
      </c>
      <c r="BG47" s="53"/>
      <c r="BJ47" s="129" t="s">
        <v>47</v>
      </c>
      <c r="BK47" s="108">
        <v>1000</v>
      </c>
      <c r="BL47" s="117">
        <v>1200</v>
      </c>
      <c r="BM47" s="108">
        <v>1500</v>
      </c>
      <c r="BN47" s="57"/>
      <c r="BO47" s="92" t="s">
        <v>187</v>
      </c>
      <c r="BP47" s="120">
        <v>655</v>
      </c>
      <c r="BQ47" s="53"/>
      <c r="BT47" s="59" t="s">
        <v>47</v>
      </c>
      <c r="BU47" s="96">
        <v>146</v>
      </c>
      <c r="BV47" s="61">
        <v>1000</v>
      </c>
      <c r="BW47" s="57"/>
      <c r="BX47" s="92" t="s">
        <v>163</v>
      </c>
      <c r="BY47" s="66">
        <v>2433</v>
      </c>
      <c r="CC47" s="59" t="s">
        <v>47</v>
      </c>
      <c r="CD47" s="96">
        <v>720.48649999999998</v>
      </c>
      <c r="CE47" s="61">
        <v>1000</v>
      </c>
      <c r="CF47" s="57"/>
      <c r="CG47" s="69" t="s">
        <v>140</v>
      </c>
      <c r="CH47" s="58">
        <f>CH46-CQ42</f>
        <v>-9688</v>
      </c>
      <c r="CL47" s="59" t="s">
        <v>47</v>
      </c>
      <c r="CM47" s="60">
        <v>1230</v>
      </c>
      <c r="CN47" s="61">
        <v>1000</v>
      </c>
      <c r="CO47" s="57"/>
      <c r="CP47" s="84" t="s">
        <v>133</v>
      </c>
      <c r="CQ47" s="58"/>
      <c r="CU47" s="59" t="s">
        <v>47</v>
      </c>
      <c r="CV47" s="60">
        <v>990</v>
      </c>
      <c r="CW47" s="61">
        <v>1000</v>
      </c>
      <c r="CX47" s="57"/>
      <c r="CY47" s="84" t="s">
        <v>105</v>
      </c>
      <c r="CZ47" s="58"/>
      <c r="DD47" s="19" t="s">
        <v>47</v>
      </c>
      <c r="DE47" s="5">
        <v>1040</v>
      </c>
      <c r="DF47" s="33">
        <v>1200</v>
      </c>
      <c r="DG47" s="39"/>
      <c r="DH47" s="23" t="s">
        <v>97</v>
      </c>
      <c r="DI47" s="13"/>
      <c r="DK47" s="19" t="s">
        <v>69</v>
      </c>
      <c r="DL47" s="5">
        <v>237</v>
      </c>
      <c r="DM47" s="5">
        <v>100</v>
      </c>
      <c r="DN47" s="2"/>
      <c r="DO47" s="23" t="s">
        <v>55</v>
      </c>
      <c r="DP47" s="13">
        <v>5940</v>
      </c>
    </row>
    <row r="48" spans="2:120" ht="16.2" customHeight="1" x14ac:dyDescent="0.3">
      <c r="B48" s="129" t="s">
        <v>48</v>
      </c>
      <c r="C48" s="108">
        <v>1300</v>
      </c>
      <c r="D48" s="153"/>
      <c r="E48" s="145">
        <v>1300</v>
      </c>
      <c r="F48" s="57"/>
      <c r="G48" s="92" t="s">
        <v>184</v>
      </c>
      <c r="H48" s="120">
        <v>1314</v>
      </c>
      <c r="L48" s="129" t="s">
        <v>48</v>
      </c>
      <c r="M48" s="108">
        <v>1300</v>
      </c>
      <c r="N48" s="153"/>
      <c r="O48" s="145">
        <v>1300</v>
      </c>
      <c r="P48" s="57"/>
      <c r="Q48" s="92" t="s">
        <v>184</v>
      </c>
      <c r="R48" s="120">
        <v>1314</v>
      </c>
      <c r="V48" s="129" t="s">
        <v>48</v>
      </c>
      <c r="W48" s="108">
        <v>1300</v>
      </c>
      <c r="X48" s="117">
        <v>1243</v>
      </c>
      <c r="Y48" s="108">
        <v>1300</v>
      </c>
      <c r="Z48" s="57"/>
      <c r="AA48" s="92" t="s">
        <v>183</v>
      </c>
      <c r="AB48" s="120">
        <v>1557</v>
      </c>
      <c r="AF48" s="129" t="s">
        <v>48</v>
      </c>
      <c r="AG48" s="108">
        <v>1300</v>
      </c>
      <c r="AH48" s="117">
        <v>1312</v>
      </c>
      <c r="AI48" s="108">
        <v>1300</v>
      </c>
      <c r="AJ48" s="57"/>
      <c r="AK48" s="92" t="s">
        <v>184</v>
      </c>
      <c r="AL48" s="120">
        <v>1314</v>
      </c>
      <c r="AP48" s="129" t="s">
        <v>48</v>
      </c>
      <c r="AQ48" s="108">
        <v>1300</v>
      </c>
      <c r="AR48" s="117">
        <v>1271</v>
      </c>
      <c r="AS48" s="108">
        <v>1300</v>
      </c>
      <c r="AT48" s="57"/>
      <c r="AU48" s="92" t="s">
        <v>184</v>
      </c>
      <c r="AV48" s="120">
        <v>1314</v>
      </c>
      <c r="AZ48" s="129" t="s">
        <v>48</v>
      </c>
      <c r="BA48" s="108">
        <v>1300</v>
      </c>
      <c r="BB48" s="117">
        <v>0</v>
      </c>
      <c r="BC48" s="108">
        <v>1300</v>
      </c>
      <c r="BD48" s="57"/>
      <c r="BE48" s="92" t="s">
        <v>201</v>
      </c>
      <c r="BF48" s="120">
        <v>1076</v>
      </c>
      <c r="BJ48" s="129" t="s">
        <v>48</v>
      </c>
      <c r="BK48" s="108">
        <v>1300</v>
      </c>
      <c r="BL48" s="117">
        <v>1277</v>
      </c>
      <c r="BM48" s="108">
        <v>1300</v>
      </c>
      <c r="BN48" s="57"/>
      <c r="BO48" s="92" t="s">
        <v>146</v>
      </c>
      <c r="BP48" s="120">
        <v>2029</v>
      </c>
      <c r="BQ48" s="53"/>
      <c r="BT48" s="59" t="s">
        <v>48</v>
      </c>
      <c r="BU48" s="96">
        <v>1351.25</v>
      </c>
      <c r="BV48" s="61">
        <v>1300</v>
      </c>
      <c r="BW48" s="57"/>
      <c r="BX48" s="92" t="s">
        <v>146</v>
      </c>
      <c r="BY48" s="66">
        <v>10094</v>
      </c>
      <c r="CC48" s="59" t="s">
        <v>48</v>
      </c>
      <c r="CD48" s="96">
        <v>1351.25</v>
      </c>
      <c r="CE48" s="61">
        <v>1400</v>
      </c>
      <c r="CF48" s="57"/>
      <c r="CG48" s="69"/>
      <c r="CH48" s="70"/>
      <c r="CL48" s="59" t="s">
        <v>48</v>
      </c>
      <c r="CM48" s="60">
        <v>1386</v>
      </c>
      <c r="CN48" s="61">
        <v>1400</v>
      </c>
      <c r="CO48" s="57"/>
      <c r="CP48" s="84" t="s">
        <v>134</v>
      </c>
      <c r="CQ48" s="58"/>
      <c r="CU48" s="59" t="s">
        <v>48</v>
      </c>
      <c r="CV48" s="60">
        <v>1371</v>
      </c>
      <c r="CW48" s="61">
        <v>1400</v>
      </c>
      <c r="CX48" s="57"/>
      <c r="CY48" s="84" t="s">
        <v>103</v>
      </c>
      <c r="CZ48" s="58"/>
      <c r="DD48" s="19" t="s">
        <v>48</v>
      </c>
      <c r="DE48" s="5">
        <v>1257</v>
      </c>
      <c r="DF48" s="33">
        <v>1400</v>
      </c>
      <c r="DG48" s="39"/>
      <c r="DH48" s="23" t="s">
        <v>95</v>
      </c>
      <c r="DI48" s="13"/>
      <c r="DK48" s="19" t="s">
        <v>49</v>
      </c>
      <c r="DL48" s="5">
        <v>0</v>
      </c>
      <c r="DM48" s="5">
        <v>8000</v>
      </c>
      <c r="DN48" s="2"/>
      <c r="DO48" s="23"/>
      <c r="DP48" s="13"/>
    </row>
    <row r="49" spans="2:120" ht="16.2" customHeight="1" x14ac:dyDescent="0.3">
      <c r="B49" s="129" t="s">
        <v>75</v>
      </c>
      <c r="C49" s="108">
        <v>1500</v>
      </c>
      <c r="D49" s="117">
        <v>312</v>
      </c>
      <c r="E49" s="145">
        <v>2000</v>
      </c>
      <c r="F49" s="57"/>
      <c r="G49" s="92" t="s">
        <v>201</v>
      </c>
      <c r="H49" s="120">
        <v>1366</v>
      </c>
      <c r="I49" s="53"/>
      <c r="L49" s="129" t="s">
        <v>75</v>
      </c>
      <c r="M49" s="108">
        <v>1500</v>
      </c>
      <c r="N49" s="117">
        <v>312</v>
      </c>
      <c r="O49" s="145">
        <v>2000</v>
      </c>
      <c r="P49" s="57"/>
      <c r="Q49" s="92" t="s">
        <v>201</v>
      </c>
      <c r="R49" s="120">
        <v>1366</v>
      </c>
      <c r="S49" s="53"/>
      <c r="V49" s="129" t="s">
        <v>75</v>
      </c>
      <c r="W49" s="108">
        <v>1500</v>
      </c>
      <c r="X49" s="117">
        <v>2140</v>
      </c>
      <c r="Y49" s="108">
        <v>1500</v>
      </c>
      <c r="Z49" s="57"/>
      <c r="AA49" s="92" t="s">
        <v>184</v>
      </c>
      <c r="AB49" s="120">
        <v>1314</v>
      </c>
      <c r="AC49" s="53"/>
      <c r="AF49" s="129" t="s">
        <v>75</v>
      </c>
      <c r="AG49" s="108">
        <v>1500</v>
      </c>
      <c r="AH49" s="117">
        <v>1175</v>
      </c>
      <c r="AI49" s="108">
        <v>1500</v>
      </c>
      <c r="AJ49" s="57"/>
      <c r="AK49" s="92" t="s">
        <v>201</v>
      </c>
      <c r="AL49" s="120">
        <v>1221</v>
      </c>
      <c r="AM49" s="53"/>
      <c r="AP49" s="129" t="s">
        <v>75</v>
      </c>
      <c r="AQ49" s="108">
        <v>1500</v>
      </c>
      <c r="AR49" s="139">
        <v>400</v>
      </c>
      <c r="AS49" s="108">
        <v>1500</v>
      </c>
      <c r="AT49" s="57"/>
      <c r="AU49" s="92" t="s">
        <v>201</v>
      </c>
      <c r="AV49" s="120">
        <v>1076</v>
      </c>
      <c r="AW49" s="53"/>
      <c r="AZ49" s="129" t="s">
        <v>75</v>
      </c>
      <c r="BA49" s="108">
        <v>1000</v>
      </c>
      <c r="BB49" s="117">
        <v>1182</v>
      </c>
      <c r="BC49" s="108">
        <v>1500</v>
      </c>
      <c r="BD49" s="57"/>
      <c r="BE49" s="92" t="s">
        <v>186</v>
      </c>
      <c r="BF49" s="120">
        <v>838</v>
      </c>
      <c r="BG49" s="53"/>
      <c r="BJ49" s="129" t="s">
        <v>75</v>
      </c>
      <c r="BK49" s="108">
        <v>1000</v>
      </c>
      <c r="BL49" s="117">
        <v>922</v>
      </c>
      <c r="BM49" s="108">
        <v>1000</v>
      </c>
      <c r="BN49" s="57"/>
      <c r="BO49" s="103" t="s">
        <v>59</v>
      </c>
      <c r="BP49" s="121">
        <f>SUM(BP34:BP48)</f>
        <v>125962</v>
      </c>
      <c r="BQ49" s="93"/>
      <c r="BT49" s="59" t="s">
        <v>75</v>
      </c>
      <c r="BU49" s="96">
        <v>1402</v>
      </c>
      <c r="BV49" s="61">
        <v>1000</v>
      </c>
      <c r="BW49" s="57"/>
      <c r="BX49" s="103" t="s">
        <v>59</v>
      </c>
      <c r="BY49" s="68">
        <f>SUM(BY38:BY48)</f>
        <v>137877</v>
      </c>
      <c r="CC49" s="59" t="s">
        <v>75</v>
      </c>
      <c r="CD49" s="96">
        <v>217</v>
      </c>
      <c r="CE49" s="61">
        <v>500</v>
      </c>
      <c r="CF49" s="57"/>
      <c r="CG49" s="84" t="s">
        <v>20</v>
      </c>
      <c r="CH49" s="58"/>
      <c r="CL49" s="59" t="s">
        <v>75</v>
      </c>
      <c r="CM49" s="60">
        <v>1143</v>
      </c>
      <c r="CN49" s="61">
        <v>1000</v>
      </c>
      <c r="CO49" s="57"/>
      <c r="CP49" s="84" t="s">
        <v>135</v>
      </c>
      <c r="CQ49" s="58"/>
      <c r="CU49" s="59" t="s">
        <v>75</v>
      </c>
      <c r="CV49" s="60">
        <v>478</v>
      </c>
      <c r="CW49" s="61">
        <v>1000</v>
      </c>
      <c r="CX49" s="57"/>
      <c r="CY49" s="84" t="s">
        <v>104</v>
      </c>
      <c r="CZ49" s="58"/>
      <c r="DD49" s="19" t="s">
        <v>75</v>
      </c>
      <c r="DE49" s="5">
        <v>885</v>
      </c>
      <c r="DF49" s="33">
        <v>1000</v>
      </c>
      <c r="DG49" s="39"/>
      <c r="DH49" s="23" t="s">
        <v>96</v>
      </c>
      <c r="DI49" s="13"/>
      <c r="DK49" s="19" t="s">
        <v>50</v>
      </c>
      <c r="DL49" s="5">
        <v>0</v>
      </c>
      <c r="DM49" s="5">
        <v>7500</v>
      </c>
      <c r="DN49" s="2"/>
      <c r="DO49" s="23" t="s">
        <v>70</v>
      </c>
      <c r="DP49" s="13"/>
    </row>
    <row r="50" spans="2:120" ht="16.2" customHeight="1" x14ac:dyDescent="0.3">
      <c r="B50" s="129" t="s">
        <v>118</v>
      </c>
      <c r="C50" s="108"/>
      <c r="D50" s="110">
        <v>0</v>
      </c>
      <c r="E50" s="145"/>
      <c r="F50" s="57"/>
      <c r="G50" s="92" t="s">
        <v>144</v>
      </c>
      <c r="H50" s="120">
        <v>1337</v>
      </c>
      <c r="I50" s="93"/>
      <c r="L50" s="129" t="s">
        <v>118</v>
      </c>
      <c r="M50" s="108"/>
      <c r="N50" s="110">
        <v>0</v>
      </c>
      <c r="O50" s="145"/>
      <c r="P50" s="57"/>
      <c r="Q50" s="92" t="s">
        <v>144</v>
      </c>
      <c r="R50" s="120">
        <v>1337</v>
      </c>
      <c r="S50" s="93"/>
      <c r="V50" s="129" t="s">
        <v>118</v>
      </c>
      <c r="W50" s="108"/>
      <c r="X50" s="110">
        <v>0</v>
      </c>
      <c r="Y50" s="108"/>
      <c r="Z50" s="57"/>
      <c r="AA50" s="92" t="s">
        <v>201</v>
      </c>
      <c r="AB50" s="120">
        <v>1366</v>
      </c>
      <c r="AC50" s="93"/>
      <c r="AF50" s="129" t="s">
        <v>118</v>
      </c>
      <c r="AG50" s="108">
        <v>50</v>
      </c>
      <c r="AH50" s="110">
        <v>0</v>
      </c>
      <c r="AI50" s="108"/>
      <c r="AJ50" s="57"/>
      <c r="AK50" s="92" t="s">
        <v>187</v>
      </c>
      <c r="AL50" s="120">
        <v>1079</v>
      </c>
      <c r="AM50" s="93"/>
      <c r="AP50" s="129" t="s">
        <v>118</v>
      </c>
      <c r="AQ50" s="108">
        <v>50</v>
      </c>
      <c r="AR50" s="110">
        <v>0</v>
      </c>
      <c r="AS50" s="108">
        <v>50</v>
      </c>
      <c r="AT50" s="57"/>
      <c r="AU50" s="92" t="s">
        <v>187</v>
      </c>
      <c r="AV50" s="120">
        <v>945</v>
      </c>
      <c r="AW50" s="93"/>
      <c r="AZ50" s="129" t="s">
        <v>118</v>
      </c>
      <c r="BA50" s="108">
        <v>50</v>
      </c>
      <c r="BB50" s="110">
        <v>220</v>
      </c>
      <c r="BC50" s="108">
        <v>50</v>
      </c>
      <c r="BD50" s="57"/>
      <c r="BE50" s="92" t="s">
        <v>187</v>
      </c>
      <c r="BF50" s="120">
        <v>800</v>
      </c>
      <c r="BG50" s="93"/>
      <c r="BJ50" s="129" t="s">
        <v>118</v>
      </c>
      <c r="BK50" s="108">
        <v>50</v>
      </c>
      <c r="BL50" s="110">
        <v>0</v>
      </c>
      <c r="BM50" s="108">
        <v>50</v>
      </c>
      <c r="BN50" s="57"/>
      <c r="BO50" s="69" t="s">
        <v>172</v>
      </c>
      <c r="BP50" s="119">
        <f>BP49-BY49</f>
        <v>-11915</v>
      </c>
      <c r="BQ50" s="53"/>
      <c r="BT50" s="59" t="s">
        <v>118</v>
      </c>
      <c r="BU50" s="60">
        <v>0</v>
      </c>
      <c r="BV50" s="61">
        <v>50</v>
      </c>
      <c r="BW50" s="57"/>
      <c r="BX50" s="69" t="s">
        <v>161</v>
      </c>
      <c r="BY50" s="58">
        <f>BY49-CH46</f>
        <v>-2718</v>
      </c>
      <c r="CC50" s="59" t="s">
        <v>118</v>
      </c>
      <c r="CD50" s="60">
        <v>0</v>
      </c>
      <c r="CE50" s="61">
        <v>50</v>
      </c>
      <c r="CF50" s="57"/>
      <c r="CG50" s="100" t="s">
        <v>153</v>
      </c>
      <c r="CH50" s="58"/>
      <c r="CL50" s="59" t="s">
        <v>118</v>
      </c>
      <c r="CM50" s="60">
        <v>140</v>
      </c>
      <c r="CN50" s="61">
        <v>50</v>
      </c>
      <c r="CO50" s="57"/>
      <c r="CP50" s="84" t="s">
        <v>131</v>
      </c>
      <c r="CQ50" s="58"/>
      <c r="CU50" s="59" t="s">
        <v>69</v>
      </c>
      <c r="CV50" s="60">
        <v>61</v>
      </c>
      <c r="CW50" s="61">
        <v>50</v>
      </c>
      <c r="CX50" s="57"/>
      <c r="CY50" s="84" t="s">
        <v>110</v>
      </c>
      <c r="CZ50" s="58"/>
      <c r="DD50" s="19" t="s">
        <v>69</v>
      </c>
      <c r="DE50" s="5">
        <v>29</v>
      </c>
      <c r="DF50" s="33">
        <v>100</v>
      </c>
      <c r="DG50" s="39"/>
      <c r="DH50" s="23" t="s">
        <v>94</v>
      </c>
      <c r="DI50" s="13"/>
      <c r="DK50" s="19" t="s">
        <v>77</v>
      </c>
      <c r="DL50" s="5">
        <v>9714</v>
      </c>
      <c r="DM50" s="5">
        <v>0</v>
      </c>
      <c r="DN50" s="2"/>
      <c r="DO50" s="23" t="s">
        <v>71</v>
      </c>
      <c r="DP50" s="13"/>
    </row>
    <row r="51" spans="2:120" ht="16.2" customHeight="1" thickBot="1" x14ac:dyDescent="0.35">
      <c r="B51" s="129" t="s">
        <v>119</v>
      </c>
      <c r="C51" s="110">
        <v>3800</v>
      </c>
      <c r="D51" s="117">
        <v>4586</v>
      </c>
      <c r="E51" s="147">
        <v>3800</v>
      </c>
      <c r="F51" s="57"/>
      <c r="G51" s="92" t="s">
        <v>187</v>
      </c>
      <c r="H51" s="120">
        <v>1079</v>
      </c>
      <c r="I51" s="53"/>
      <c r="L51" s="129" t="s">
        <v>119</v>
      </c>
      <c r="M51" s="110">
        <v>3800</v>
      </c>
      <c r="N51" s="117">
        <v>3524</v>
      </c>
      <c r="O51" s="147">
        <v>3800</v>
      </c>
      <c r="P51" s="57"/>
      <c r="Q51" s="92" t="s">
        <v>187</v>
      </c>
      <c r="R51" s="120">
        <v>1079</v>
      </c>
      <c r="S51" s="53"/>
      <c r="V51" s="129" t="s">
        <v>119</v>
      </c>
      <c r="W51" s="110">
        <v>40</v>
      </c>
      <c r="X51" s="117">
        <v>226</v>
      </c>
      <c r="Y51" s="110">
        <v>3800</v>
      </c>
      <c r="Z51" s="57"/>
      <c r="AA51" s="92" t="s">
        <v>187</v>
      </c>
      <c r="AB51" s="120">
        <v>1079</v>
      </c>
      <c r="AC51" s="53"/>
      <c r="AF51" s="129" t="s">
        <v>119</v>
      </c>
      <c r="AG51" s="110">
        <v>30</v>
      </c>
      <c r="AH51" s="117">
        <v>48</v>
      </c>
      <c r="AI51" s="110">
        <v>40</v>
      </c>
      <c r="AJ51" s="57"/>
      <c r="AK51" s="92" t="s">
        <v>186</v>
      </c>
      <c r="AL51" s="120">
        <v>915</v>
      </c>
      <c r="AM51" s="53"/>
      <c r="AP51" s="129" t="s">
        <v>119</v>
      </c>
      <c r="AQ51" s="110">
        <v>300</v>
      </c>
      <c r="AR51" s="117">
        <v>132</v>
      </c>
      <c r="AS51" s="110">
        <v>30</v>
      </c>
      <c r="AT51" s="57"/>
      <c r="AU51" s="92" t="s">
        <v>186</v>
      </c>
      <c r="AV51" s="120">
        <v>838</v>
      </c>
      <c r="AW51" s="53"/>
      <c r="AZ51" s="129" t="s">
        <v>119</v>
      </c>
      <c r="BA51" s="110">
        <v>100</v>
      </c>
      <c r="BB51" s="117">
        <v>304</v>
      </c>
      <c r="BC51" s="110">
        <v>300</v>
      </c>
      <c r="BD51" s="57"/>
      <c r="BE51" s="92" t="s">
        <v>146</v>
      </c>
      <c r="BF51" s="120">
        <v>1315</v>
      </c>
      <c r="BG51" s="53"/>
      <c r="BJ51" s="129" t="s">
        <v>119</v>
      </c>
      <c r="BK51" s="110">
        <v>50</v>
      </c>
      <c r="BL51" s="117">
        <v>94</v>
      </c>
      <c r="BM51" s="110">
        <v>100</v>
      </c>
      <c r="BN51" s="57"/>
      <c r="BO51" s="69"/>
      <c r="BP51" s="122"/>
      <c r="BQ51" s="106"/>
      <c r="BT51" s="59"/>
      <c r="BU51" s="96"/>
      <c r="BV51" s="61"/>
      <c r="BW51" s="57"/>
      <c r="BX51" s="69"/>
      <c r="BY51" s="70"/>
      <c r="CC51" s="59" t="s">
        <v>116</v>
      </c>
      <c r="CD51" s="96">
        <v>144744.54</v>
      </c>
      <c r="CE51" s="61">
        <v>0</v>
      </c>
      <c r="CF51" s="57"/>
      <c r="CG51" s="100" t="s">
        <v>154</v>
      </c>
      <c r="CH51" s="58"/>
      <c r="CL51" s="59" t="s">
        <v>116</v>
      </c>
      <c r="CM51" s="61">
        <v>168796</v>
      </c>
      <c r="CN51" s="61">
        <v>121835</v>
      </c>
      <c r="CO51" s="57"/>
      <c r="CP51" s="84"/>
      <c r="CQ51" s="58"/>
      <c r="CU51" s="59"/>
      <c r="CV51" s="60"/>
      <c r="CW51" s="61"/>
      <c r="CX51" s="57"/>
      <c r="CY51" s="84" t="s">
        <v>109</v>
      </c>
      <c r="CZ51" s="58"/>
      <c r="DD51" s="19" t="s">
        <v>49</v>
      </c>
      <c r="DE51" s="5">
        <v>19560</v>
      </c>
      <c r="DF51" s="33">
        <v>4000</v>
      </c>
      <c r="DG51" s="39"/>
      <c r="DH51" s="23"/>
      <c r="DI51" s="13"/>
      <c r="DK51" s="27" t="s">
        <v>3</v>
      </c>
      <c r="DL51" s="28">
        <f>SUM(DL28:DL50)</f>
        <v>277885.67250000004</v>
      </c>
      <c r="DM51" s="28">
        <f>SUM(DM28:DM50)</f>
        <v>305500</v>
      </c>
      <c r="DN51" s="6"/>
      <c r="DO51" s="24" t="s">
        <v>72</v>
      </c>
      <c r="DP51" s="25"/>
    </row>
    <row r="52" spans="2:120" ht="16.2" customHeight="1" x14ac:dyDescent="0.3">
      <c r="B52" s="129" t="s">
        <v>120</v>
      </c>
      <c r="C52" s="110">
        <v>50000</v>
      </c>
      <c r="D52" s="117">
        <v>1128</v>
      </c>
      <c r="E52" s="147">
        <v>10000</v>
      </c>
      <c r="F52" s="53"/>
      <c r="G52" s="92" t="s">
        <v>186</v>
      </c>
      <c r="H52" s="120">
        <v>992</v>
      </c>
      <c r="I52" s="106"/>
      <c r="L52" s="129" t="s">
        <v>120</v>
      </c>
      <c r="M52" s="110">
        <v>50000</v>
      </c>
      <c r="N52" s="117">
        <v>1128</v>
      </c>
      <c r="O52" s="147">
        <v>10000</v>
      </c>
      <c r="P52" s="53"/>
      <c r="Q52" s="92" t="s">
        <v>186</v>
      </c>
      <c r="R52" s="120">
        <v>992</v>
      </c>
      <c r="S52" s="106"/>
      <c r="V52" s="129" t="s">
        <v>120</v>
      </c>
      <c r="W52" s="110">
        <v>50000</v>
      </c>
      <c r="X52" s="117">
        <v>0</v>
      </c>
      <c r="Y52" s="110">
        <v>50000</v>
      </c>
      <c r="Z52" s="53"/>
      <c r="AA52" s="92" t="s">
        <v>186</v>
      </c>
      <c r="AB52" s="120">
        <v>992</v>
      </c>
      <c r="AC52" s="106"/>
      <c r="AF52" s="129" t="s">
        <v>120</v>
      </c>
      <c r="AG52" s="110">
        <v>50000</v>
      </c>
      <c r="AH52" s="117">
        <v>1327</v>
      </c>
      <c r="AI52" s="110">
        <v>50000</v>
      </c>
      <c r="AJ52" s="53"/>
      <c r="AK52" s="92" t="s">
        <v>211</v>
      </c>
      <c r="AL52" s="120">
        <v>542</v>
      </c>
      <c r="AM52" s="106"/>
      <c r="AP52" s="129" t="s">
        <v>120</v>
      </c>
      <c r="AQ52" s="110">
        <v>50000</v>
      </c>
      <c r="AR52" s="117">
        <v>0</v>
      </c>
      <c r="AS52" s="110">
        <v>50000</v>
      </c>
      <c r="AT52" s="53"/>
      <c r="AU52" s="92" t="s">
        <v>211</v>
      </c>
      <c r="AV52" s="120">
        <v>542</v>
      </c>
      <c r="AW52" s="106"/>
      <c r="AZ52" s="129" t="s">
        <v>120</v>
      </c>
      <c r="BA52" s="110">
        <v>30000</v>
      </c>
      <c r="BB52" s="117">
        <v>0</v>
      </c>
      <c r="BC52" s="110">
        <v>50000</v>
      </c>
      <c r="BD52" s="53"/>
      <c r="BE52" s="103" t="s">
        <v>59</v>
      </c>
      <c r="BF52" s="121">
        <f>SUM(BF35:BF51)</f>
        <v>134850</v>
      </c>
      <c r="BG52" s="106"/>
      <c r="BJ52" s="129" t="s">
        <v>120</v>
      </c>
      <c r="BK52" s="110">
        <v>16000</v>
      </c>
      <c r="BL52" s="117">
        <v>14861</v>
      </c>
      <c r="BM52" s="110">
        <v>30000</v>
      </c>
      <c r="BN52" s="53"/>
      <c r="BO52" s="84" t="s">
        <v>20</v>
      </c>
      <c r="BP52" s="119"/>
      <c r="BQ52" s="53"/>
      <c r="BT52" s="59" t="s">
        <v>119</v>
      </c>
      <c r="BU52" s="96">
        <v>42</v>
      </c>
      <c r="BV52" s="60">
        <v>50</v>
      </c>
      <c r="BW52" s="53"/>
      <c r="BX52" s="84" t="s">
        <v>20</v>
      </c>
      <c r="BY52" s="58"/>
      <c r="CC52" s="59" t="s">
        <v>119</v>
      </c>
      <c r="CD52" s="96">
        <v>45.080000000000005</v>
      </c>
      <c r="CE52" s="60">
        <v>50</v>
      </c>
      <c r="CF52" s="53"/>
      <c r="CG52" s="84" t="s">
        <v>155</v>
      </c>
      <c r="CH52" s="58"/>
      <c r="CL52" s="59" t="s">
        <v>119</v>
      </c>
      <c r="CM52" s="61">
        <v>23</v>
      </c>
      <c r="CN52" s="60">
        <v>15</v>
      </c>
      <c r="CO52" s="53"/>
      <c r="CP52" s="84"/>
      <c r="CQ52" s="58"/>
      <c r="CU52" s="59"/>
      <c r="CV52" s="60"/>
      <c r="CW52" s="61"/>
      <c r="CX52" s="57"/>
      <c r="CY52" s="84"/>
      <c r="CZ52" s="58"/>
      <c r="DD52" s="19" t="s">
        <v>90</v>
      </c>
      <c r="DE52" s="5">
        <v>0</v>
      </c>
      <c r="DF52" s="33">
        <v>0</v>
      </c>
      <c r="DG52" s="39"/>
      <c r="DH52" s="23"/>
      <c r="DI52" s="13"/>
    </row>
    <row r="53" spans="2:120" ht="16.2" customHeight="1" thickBot="1" x14ac:dyDescent="0.35">
      <c r="B53" s="129"/>
      <c r="C53" s="110"/>
      <c r="D53" s="108"/>
      <c r="E53" s="147"/>
      <c r="G53" s="92" t="s">
        <v>212</v>
      </c>
      <c r="H53" s="120">
        <v>641</v>
      </c>
      <c r="I53" s="53"/>
      <c r="L53" s="129"/>
      <c r="M53" s="110"/>
      <c r="N53" s="108"/>
      <c r="O53" s="147"/>
      <c r="Q53" s="92" t="s">
        <v>212</v>
      </c>
      <c r="R53" s="120">
        <v>641</v>
      </c>
      <c r="S53" s="53"/>
      <c r="V53" s="129"/>
      <c r="W53" s="110"/>
      <c r="X53" s="108"/>
      <c r="Y53" s="110"/>
      <c r="AA53" s="92" t="s">
        <v>212</v>
      </c>
      <c r="AB53" s="120">
        <v>641</v>
      </c>
      <c r="AC53" s="53"/>
      <c r="AF53" s="129"/>
      <c r="AG53" s="110"/>
      <c r="AH53" s="108"/>
      <c r="AI53" s="110"/>
      <c r="AK53" s="92" t="s">
        <v>212</v>
      </c>
      <c r="AL53" s="120">
        <v>589</v>
      </c>
      <c r="AM53" s="53"/>
      <c r="AP53" s="129" t="s">
        <v>127</v>
      </c>
      <c r="AQ53" s="110"/>
      <c r="AR53" s="108">
        <v>0</v>
      </c>
      <c r="AS53" s="110"/>
      <c r="AU53" s="92" t="s">
        <v>212</v>
      </c>
      <c r="AV53" s="120">
        <v>537</v>
      </c>
      <c r="AW53" s="53"/>
      <c r="AZ53" s="129" t="s">
        <v>127</v>
      </c>
      <c r="BA53" s="110">
        <v>0</v>
      </c>
      <c r="BB53" s="108">
        <v>0</v>
      </c>
      <c r="BC53" s="110">
        <v>0</v>
      </c>
      <c r="BE53" s="69" t="s">
        <v>200</v>
      </c>
      <c r="BF53" s="119">
        <f>BF52-BP49</f>
        <v>8888</v>
      </c>
      <c r="BG53" s="53"/>
      <c r="BJ53" s="129" t="s">
        <v>127</v>
      </c>
      <c r="BK53" s="110">
        <v>4200</v>
      </c>
      <c r="BL53" s="108">
        <v>4240</v>
      </c>
      <c r="BM53" s="110">
        <v>0</v>
      </c>
      <c r="BO53" s="100" t="s">
        <v>178</v>
      </c>
      <c r="BP53" s="119"/>
      <c r="BQ53" s="53"/>
      <c r="BT53" s="59" t="s">
        <v>120</v>
      </c>
      <c r="BU53" s="96">
        <v>33476</v>
      </c>
      <c r="BV53" s="60">
        <v>16000</v>
      </c>
      <c r="BX53" s="100" t="s">
        <v>166</v>
      </c>
      <c r="BY53" s="58"/>
      <c r="CC53" s="59" t="s">
        <v>120</v>
      </c>
      <c r="CD53" s="96">
        <v>3378</v>
      </c>
      <c r="CE53" s="60">
        <v>7000</v>
      </c>
      <c r="CG53" s="84" t="s">
        <v>156</v>
      </c>
      <c r="CH53" s="58"/>
      <c r="CL53" s="59" t="s">
        <v>120</v>
      </c>
      <c r="CM53" s="61">
        <v>12005</v>
      </c>
      <c r="CN53" s="60">
        <v>10000</v>
      </c>
      <c r="CP53" s="84"/>
      <c r="CQ53" s="58"/>
      <c r="CU53" s="85" t="s">
        <v>3</v>
      </c>
      <c r="CV53" s="86">
        <f>SUM(CV31:CV52)</f>
        <v>169219</v>
      </c>
      <c r="CW53" s="87">
        <f>SUM(CW31:CW52)</f>
        <v>441550</v>
      </c>
      <c r="CX53" s="88"/>
      <c r="CY53" s="89"/>
      <c r="CZ53" s="90"/>
      <c r="DD53" s="27" t="s">
        <v>3</v>
      </c>
      <c r="DE53" s="28">
        <f>SUM(DE31:DE52)</f>
        <v>352800</v>
      </c>
      <c r="DF53" s="43">
        <f>SUM(DF31:DF52)</f>
        <v>359400</v>
      </c>
      <c r="DG53" s="43"/>
      <c r="DH53" s="24"/>
      <c r="DI53" s="25"/>
      <c r="DK53" s="9"/>
      <c r="DL53" s="3"/>
      <c r="DM53" s="3"/>
      <c r="DN53" s="3"/>
    </row>
    <row r="54" spans="2:120" ht="16.2" customHeight="1" x14ac:dyDescent="0.3">
      <c r="B54" s="129"/>
      <c r="C54" s="110"/>
      <c r="D54" s="117"/>
      <c r="E54" s="147"/>
      <c r="G54" s="92" t="s">
        <v>213</v>
      </c>
      <c r="H54" s="120">
        <v>624</v>
      </c>
      <c r="I54" s="53"/>
      <c r="L54" s="129"/>
      <c r="M54" s="110"/>
      <c r="N54" s="117"/>
      <c r="O54" s="147"/>
      <c r="Q54" s="92" t="s">
        <v>213</v>
      </c>
      <c r="R54" s="120">
        <v>624</v>
      </c>
      <c r="S54" s="53"/>
      <c r="V54" s="129"/>
      <c r="W54" s="110"/>
      <c r="X54" s="117"/>
      <c r="Y54" s="110"/>
      <c r="AA54" s="92" t="s">
        <v>213</v>
      </c>
      <c r="AB54" s="120">
        <v>624</v>
      </c>
      <c r="AC54" s="53"/>
      <c r="AF54" s="129"/>
      <c r="AG54" s="110"/>
      <c r="AH54" s="117"/>
      <c r="AI54" s="110"/>
      <c r="AK54" s="92" t="s">
        <v>213</v>
      </c>
      <c r="AL54" s="120">
        <v>526</v>
      </c>
      <c r="AM54" s="53"/>
      <c r="AP54" s="129" t="s">
        <v>214</v>
      </c>
      <c r="AQ54" s="110"/>
      <c r="AR54" s="138">
        <v>26412</v>
      </c>
      <c r="AS54" s="110"/>
      <c r="AU54" s="92" t="s">
        <v>213</v>
      </c>
      <c r="AV54" s="120">
        <v>414</v>
      </c>
      <c r="AW54" s="53"/>
      <c r="AZ54" s="129" t="s">
        <v>148</v>
      </c>
      <c r="BA54" s="110">
        <v>0</v>
      </c>
      <c r="BB54" s="117">
        <v>0</v>
      </c>
      <c r="BC54" s="110">
        <v>0</v>
      </c>
      <c r="BE54" s="69"/>
      <c r="BF54" s="122"/>
      <c r="BG54" s="53"/>
      <c r="BJ54" s="129" t="s">
        <v>148</v>
      </c>
      <c r="BK54" s="110">
        <v>1000</v>
      </c>
      <c r="BL54" s="117">
        <v>928</v>
      </c>
      <c r="BM54" s="110">
        <v>0</v>
      </c>
      <c r="BO54" s="84" t="s">
        <v>179</v>
      </c>
      <c r="BP54" s="119"/>
      <c r="BQ54" s="53"/>
      <c r="BT54" s="59" t="s">
        <v>127</v>
      </c>
      <c r="BU54" s="61">
        <v>0</v>
      </c>
      <c r="BV54" s="60">
        <v>4200</v>
      </c>
      <c r="BX54" s="84" t="s">
        <v>167</v>
      </c>
      <c r="BY54" s="58"/>
      <c r="CC54" s="59" t="s">
        <v>127</v>
      </c>
      <c r="CD54" s="61">
        <v>0</v>
      </c>
      <c r="CE54" s="60">
        <v>5100</v>
      </c>
      <c r="CG54" s="84" t="s">
        <v>150</v>
      </c>
      <c r="CH54" s="58"/>
      <c r="CL54" s="59" t="s">
        <v>127</v>
      </c>
      <c r="CM54" s="61"/>
      <c r="CN54" s="60">
        <v>2700</v>
      </c>
      <c r="CP54" s="84"/>
      <c r="CQ54" s="58"/>
      <c r="CU54" s="94"/>
      <c r="CV54" s="93"/>
      <c r="CW54" s="93"/>
      <c r="CX54" s="93"/>
      <c r="CY54" s="84"/>
      <c r="CZ54" s="53"/>
      <c r="DD54" s="32"/>
      <c r="DE54" s="3"/>
      <c r="DF54" s="3"/>
      <c r="DG54" s="3"/>
      <c r="DH54" s="23"/>
      <c r="DK54" s="9"/>
      <c r="DL54" s="3"/>
      <c r="DM54" s="3"/>
      <c r="DN54" s="3"/>
    </row>
    <row r="55" spans="2:120" ht="16.2" customHeight="1" x14ac:dyDescent="0.3">
      <c r="B55" s="129"/>
      <c r="C55" s="110"/>
      <c r="D55" s="117"/>
      <c r="E55" s="147"/>
      <c r="G55" s="92" t="s">
        <v>211</v>
      </c>
      <c r="H55" s="120">
        <v>542</v>
      </c>
      <c r="I55" s="53"/>
      <c r="L55" s="129"/>
      <c r="M55" s="110"/>
      <c r="N55" s="117"/>
      <c r="O55" s="147"/>
      <c r="Q55" s="92" t="s">
        <v>211</v>
      </c>
      <c r="R55" s="120">
        <v>542</v>
      </c>
      <c r="S55" s="53"/>
      <c r="V55" s="129"/>
      <c r="W55" s="110"/>
      <c r="X55" s="117"/>
      <c r="Y55" s="110"/>
      <c r="AA55" s="92" t="s">
        <v>211</v>
      </c>
      <c r="AB55" s="120">
        <v>542</v>
      </c>
      <c r="AC55" s="53"/>
      <c r="AF55" s="129"/>
      <c r="AG55" s="110"/>
      <c r="AH55" s="117"/>
      <c r="AI55" s="110"/>
      <c r="AK55" s="103" t="s">
        <v>59</v>
      </c>
      <c r="AL55" s="121">
        <f>SUM(AL36:AL54)</f>
        <v>135068</v>
      </c>
      <c r="AM55" s="53"/>
      <c r="AP55" s="129" t="s">
        <v>206</v>
      </c>
      <c r="AQ55" s="110"/>
      <c r="AR55" s="139">
        <v>10674</v>
      </c>
      <c r="AS55" s="110"/>
      <c r="AU55" s="103" t="s">
        <v>59</v>
      </c>
      <c r="AV55" s="121">
        <f>SUM(AV36:AV54)</f>
        <v>134112</v>
      </c>
      <c r="AW55" s="53"/>
      <c r="AZ55" s="129"/>
      <c r="BA55" s="110"/>
      <c r="BB55" s="117"/>
      <c r="BC55" s="110"/>
      <c r="BE55" s="84"/>
      <c r="BF55" s="119"/>
      <c r="BG55" s="53"/>
      <c r="BJ55" s="129"/>
      <c r="BK55" s="110"/>
      <c r="BL55" s="117"/>
      <c r="BM55" s="110"/>
      <c r="BO55" s="84" t="s">
        <v>180</v>
      </c>
      <c r="BP55" s="119"/>
      <c r="BQ55" s="53"/>
      <c r="BT55" s="59"/>
      <c r="BU55" s="96"/>
      <c r="BV55" s="60"/>
      <c r="BX55" s="84" t="s">
        <v>168</v>
      </c>
      <c r="BY55" s="58"/>
      <c r="CC55" s="59" t="s">
        <v>125</v>
      </c>
      <c r="CD55" s="96">
        <v>97769</v>
      </c>
      <c r="CE55" s="60">
        <v>0</v>
      </c>
      <c r="CG55" s="84" t="s">
        <v>147</v>
      </c>
      <c r="CH55" s="58"/>
      <c r="CL55" s="59" t="s">
        <v>125</v>
      </c>
      <c r="CM55" s="61"/>
      <c r="CN55" s="60">
        <v>200000</v>
      </c>
      <c r="CP55" s="84"/>
      <c r="CQ55" s="58"/>
      <c r="CU55" s="32"/>
      <c r="CV55" s="3"/>
      <c r="CW55" s="3"/>
      <c r="CX55" s="3"/>
      <c r="CY55" s="23"/>
      <c r="DD55" s="32"/>
      <c r="DE55" s="3"/>
      <c r="DF55" s="3"/>
      <c r="DG55" s="3"/>
      <c r="DH55" s="23"/>
      <c r="DK55" s="9"/>
      <c r="DL55" s="3"/>
      <c r="DM55" s="3"/>
      <c r="DN55" s="3"/>
    </row>
    <row r="56" spans="2:120" ht="16.2" customHeight="1" thickBot="1" x14ac:dyDescent="0.35">
      <c r="B56" s="129"/>
      <c r="C56" s="110"/>
      <c r="D56" s="117"/>
      <c r="E56" s="147"/>
      <c r="G56" s="103" t="s">
        <v>59</v>
      </c>
      <c r="H56" s="121">
        <f>SUM(H37:H55)</f>
        <v>130263.29</v>
      </c>
      <c r="I56" s="53"/>
      <c r="L56" s="129"/>
      <c r="M56" s="110"/>
      <c r="N56" s="117"/>
      <c r="O56" s="147"/>
      <c r="Q56" s="103" t="s">
        <v>59</v>
      </c>
      <c r="R56" s="121">
        <f>SUM(R37:R55)</f>
        <v>130263.29</v>
      </c>
      <c r="S56" s="53"/>
      <c r="V56" s="129"/>
      <c r="W56" s="110"/>
      <c r="X56" s="117"/>
      <c r="Y56" s="110"/>
      <c r="AA56" s="103" t="s">
        <v>59</v>
      </c>
      <c r="AB56" s="121">
        <f>SUM(AB37:AB55)</f>
        <v>133072</v>
      </c>
      <c r="AC56" s="53"/>
      <c r="AF56" s="129"/>
      <c r="AG56" s="110"/>
      <c r="AH56" s="117"/>
      <c r="AI56" s="110"/>
      <c r="AK56" s="69" t="s">
        <v>219</v>
      </c>
      <c r="AL56" s="119">
        <f>AL55-AV55</f>
        <v>956</v>
      </c>
      <c r="AM56" s="53"/>
      <c r="AP56" s="129"/>
      <c r="AQ56" s="110"/>
      <c r="AR56" s="117"/>
      <c r="AS56" s="110"/>
      <c r="AU56" s="69" t="s">
        <v>208</v>
      </c>
      <c r="AV56" s="119">
        <f>AV55-BF52</f>
        <v>-738</v>
      </c>
      <c r="AW56" s="53"/>
      <c r="AZ56" s="129"/>
      <c r="BA56" s="110"/>
      <c r="BB56" s="117"/>
      <c r="BC56" s="110"/>
      <c r="BE56" s="84"/>
      <c r="BF56" s="119"/>
      <c r="BG56" s="53"/>
      <c r="BJ56" s="129"/>
      <c r="BK56" s="110"/>
      <c r="BL56" s="117"/>
      <c r="BM56" s="110"/>
      <c r="BO56" s="84" t="s">
        <v>181</v>
      </c>
      <c r="BP56" s="119"/>
      <c r="BQ56" s="53"/>
      <c r="BT56" s="59" t="s">
        <v>148</v>
      </c>
      <c r="BU56" s="96"/>
      <c r="BV56" s="60">
        <v>1000</v>
      </c>
      <c r="BX56" s="84" t="s">
        <v>169</v>
      </c>
      <c r="BY56" s="58"/>
      <c r="CC56" s="59" t="s">
        <v>148</v>
      </c>
      <c r="CD56" s="96">
        <v>17250</v>
      </c>
      <c r="CE56" s="60">
        <v>0</v>
      </c>
      <c r="CG56" s="84" t="s">
        <v>151</v>
      </c>
      <c r="CH56" s="58"/>
      <c r="CL56" s="85" t="s">
        <v>3</v>
      </c>
      <c r="CM56" s="86">
        <f>SUM(CM31:CM55)</f>
        <v>493396</v>
      </c>
      <c r="CN56" s="86">
        <f>SUM(CN31:CN55)</f>
        <v>669800</v>
      </c>
      <c r="CO56" s="88"/>
      <c r="CP56" s="89"/>
      <c r="CQ56" s="90"/>
      <c r="CU56" s="32"/>
      <c r="CV56" s="3">
        <f>CV28-CV53</f>
        <v>134014</v>
      </c>
      <c r="CW56" s="3">
        <f>CW28-CW53</f>
        <v>-116550</v>
      </c>
      <c r="CY56" s="49" t="s">
        <v>126</v>
      </c>
      <c r="CZ56" s="2">
        <f>CZ14+CZ23-CZ34</f>
        <v>271610</v>
      </c>
      <c r="DD56" s="32"/>
      <c r="DE56" s="3">
        <f>DE28-DE53</f>
        <v>64962</v>
      </c>
      <c r="DF56" s="3">
        <f>DF28-DF53</f>
        <v>5400</v>
      </c>
      <c r="DH56" s="49" t="s">
        <v>126</v>
      </c>
      <c r="DI56" s="50">
        <f>DI14+DI23-DI34</f>
        <v>265118</v>
      </c>
      <c r="DL56" s="2"/>
      <c r="DM56" s="2"/>
      <c r="DN56" s="2"/>
      <c r="DO56" s="49" t="s">
        <v>126</v>
      </c>
      <c r="DP56" s="50">
        <f>DP13+DP22-DP34</f>
        <v>189862.14</v>
      </c>
    </row>
    <row r="57" spans="2:120" ht="16.2" customHeight="1" thickBot="1" x14ac:dyDescent="0.35">
      <c r="B57" s="132" t="s">
        <v>3</v>
      </c>
      <c r="C57" s="111">
        <f>SUM(C31:C55)</f>
        <v>231900</v>
      </c>
      <c r="D57" s="111">
        <f>SUM(D31:D56)</f>
        <v>289202</v>
      </c>
      <c r="E57" s="152">
        <f>SUM(E31:E55)</f>
        <v>216500</v>
      </c>
      <c r="F57" s="88"/>
      <c r="G57" s="89" t="s">
        <v>241</v>
      </c>
      <c r="H57" s="123">
        <f>H56-R56</f>
        <v>0</v>
      </c>
      <c r="I57" s="53"/>
      <c r="L57" s="132" t="s">
        <v>3</v>
      </c>
      <c r="M57" s="111">
        <f>SUM(M31:M55)</f>
        <v>231900</v>
      </c>
      <c r="N57" s="111">
        <f>SUM(N31:N56)</f>
        <v>279086</v>
      </c>
      <c r="O57" s="152">
        <f>SUM(O31:O55)</f>
        <v>213000</v>
      </c>
      <c r="P57" s="88"/>
      <c r="Q57" s="89" t="s">
        <v>233</v>
      </c>
      <c r="R57" s="123">
        <f>R56-AB56</f>
        <v>-2808.7100000000064</v>
      </c>
      <c r="S57" s="53"/>
      <c r="V57" s="132" t="s">
        <v>3</v>
      </c>
      <c r="W57" s="111">
        <f>SUM(W31:W55)</f>
        <v>224040</v>
      </c>
      <c r="X57" s="111">
        <f>SUM(X31:X56)</f>
        <v>149513</v>
      </c>
      <c r="Y57" s="111">
        <f>SUM(Y31:Y55)</f>
        <v>231900</v>
      </c>
      <c r="Z57" s="88"/>
      <c r="AA57" s="89" t="s">
        <v>225</v>
      </c>
      <c r="AB57" s="123">
        <f>AB56-AL55</f>
        <v>-1996</v>
      </c>
      <c r="AC57" s="53"/>
      <c r="AF57" s="132" t="s">
        <v>3</v>
      </c>
      <c r="AG57" s="111">
        <f>SUM(AG31:AG55)</f>
        <v>178980</v>
      </c>
      <c r="AH57" s="111">
        <f>SUM(AH31:AH56)</f>
        <v>165870</v>
      </c>
      <c r="AI57" s="111">
        <f>SUM(AI31:AI55)</f>
        <v>224040</v>
      </c>
      <c r="AJ57" s="88"/>
      <c r="AK57" s="89"/>
      <c r="AL57" s="123"/>
      <c r="AM57" s="53"/>
      <c r="AP57" s="132" t="s">
        <v>3</v>
      </c>
      <c r="AQ57" s="111">
        <f>SUM(AQ31:AQ55)</f>
        <v>229150</v>
      </c>
      <c r="AR57" s="111">
        <f>SUM(AR31:AR56)</f>
        <v>165815</v>
      </c>
      <c r="AS57" s="111">
        <f>SUM(AS31:AS55)</f>
        <v>178980</v>
      </c>
      <c r="AT57" s="88"/>
      <c r="AU57" s="89"/>
      <c r="AV57" s="123"/>
      <c r="AW57" s="53"/>
      <c r="AZ57" s="132" t="s">
        <v>3</v>
      </c>
      <c r="BA57" s="111">
        <f>SUM(BA31:BA55)</f>
        <v>206450</v>
      </c>
      <c r="BB57" s="111">
        <f>SUM(BB31:BB56)</f>
        <v>283876</v>
      </c>
      <c r="BC57" s="111">
        <f>SUM(BC31:BC55)</f>
        <v>229150</v>
      </c>
      <c r="BD57" s="88"/>
      <c r="BE57" s="89"/>
      <c r="BF57" s="123"/>
      <c r="BG57" s="53"/>
      <c r="BJ57" s="132" t="s">
        <v>3</v>
      </c>
      <c r="BK57" s="111">
        <f>SUM(BK31:BK55)</f>
        <v>239500</v>
      </c>
      <c r="BL57" s="111">
        <f>SUM(BL31:BL56)</f>
        <v>231022</v>
      </c>
      <c r="BM57" s="111">
        <f>SUM(BM31:BM55)</f>
        <v>206450</v>
      </c>
      <c r="BN57" s="88"/>
      <c r="BO57" s="89" t="s">
        <v>182</v>
      </c>
      <c r="BP57" s="123"/>
      <c r="BQ57" s="53"/>
      <c r="BT57" s="85" t="s">
        <v>3</v>
      </c>
      <c r="BU57" s="86">
        <f>SUM(BU31:BU55)</f>
        <v>282082.31</v>
      </c>
      <c r="BV57" s="86">
        <f>SUM(BV31:BV55)</f>
        <v>238500</v>
      </c>
      <c r="BW57" s="88"/>
      <c r="BX57" s="89" t="s">
        <v>170</v>
      </c>
      <c r="BY57" s="90"/>
      <c r="CC57" s="85" t="s">
        <v>3</v>
      </c>
      <c r="CD57" s="86">
        <f>SUM(CD31:CD55)</f>
        <v>553910.41650000005</v>
      </c>
      <c r="CE57" s="86">
        <f>SUM(CE31:CE55)</f>
        <v>193900</v>
      </c>
      <c r="CF57" s="88"/>
      <c r="CG57" s="89"/>
      <c r="CH57" s="90"/>
      <c r="CL57" s="32"/>
      <c r="CM57" s="3"/>
      <c r="CN57" s="3"/>
      <c r="CO57" s="3"/>
      <c r="CP57" s="23"/>
      <c r="CU57" s="9"/>
      <c r="CV57" s="3"/>
      <c r="CW57" s="3"/>
      <c r="CX57" s="3"/>
      <c r="CY57" s="91"/>
      <c r="CZ57" s="3">
        <f>CZ56-DI56</f>
        <v>6492</v>
      </c>
      <c r="DD57" s="9"/>
      <c r="DE57" s="3"/>
      <c r="DF57" s="3"/>
      <c r="DG57" s="3"/>
      <c r="DH57" s="91"/>
      <c r="DI57" s="3">
        <f>DI56-DP56</f>
        <v>75255.859999999986</v>
      </c>
      <c r="DL57" s="2"/>
      <c r="DO57" s="91"/>
    </row>
    <row r="58" spans="2:120" ht="16.2" customHeight="1" x14ac:dyDescent="0.25">
      <c r="B58" s="133"/>
      <c r="C58" s="112"/>
      <c r="D58" s="112"/>
      <c r="E58" s="112"/>
      <c r="F58" s="3"/>
      <c r="I58" s="53"/>
      <c r="L58" s="133"/>
      <c r="M58" s="112"/>
      <c r="N58" s="112"/>
      <c r="O58" s="112"/>
      <c r="P58" s="3"/>
      <c r="S58" s="53"/>
      <c r="V58" s="133"/>
      <c r="W58" s="112"/>
      <c r="X58" s="112"/>
      <c r="Y58" s="112"/>
      <c r="Z58" s="3"/>
      <c r="AC58" s="53"/>
      <c r="AF58" s="133"/>
      <c r="AG58" s="112"/>
      <c r="AH58" s="112"/>
      <c r="AI58" s="112"/>
      <c r="AJ58" s="3"/>
      <c r="AM58" s="53"/>
      <c r="AP58" s="133"/>
      <c r="AQ58" s="112"/>
      <c r="AR58" s="112"/>
      <c r="AS58" s="112"/>
      <c r="AT58" s="3"/>
      <c r="AW58" s="53"/>
      <c r="AZ58" s="133"/>
      <c r="BA58" s="112"/>
      <c r="BB58" s="112"/>
      <c r="BC58" s="112"/>
      <c r="BD58" s="3"/>
      <c r="BG58" s="53"/>
      <c r="BJ58" s="133"/>
      <c r="BK58" s="112"/>
      <c r="BL58" s="112"/>
      <c r="BM58" s="112"/>
      <c r="BN58" s="3"/>
      <c r="BO58" s="23"/>
      <c r="BT58" s="32"/>
      <c r="BU58" s="3"/>
      <c r="BV58" s="3"/>
      <c r="BW58" s="3"/>
      <c r="BX58" s="23"/>
      <c r="CC58" s="32"/>
      <c r="CD58" s="3"/>
      <c r="CE58" s="3"/>
      <c r="CF58" s="3"/>
      <c r="CG58" s="23"/>
      <c r="CL58" s="32"/>
      <c r="CM58" s="3">
        <f>CM28-CM56</f>
        <v>41110.679999999935</v>
      </c>
      <c r="CN58" s="3">
        <f>CN28-CN56</f>
        <v>-82200</v>
      </c>
      <c r="CP58" s="49" t="s">
        <v>126</v>
      </c>
      <c r="CQ58" s="2">
        <f>CQ14+CQ24-CQ35</f>
        <v>344637</v>
      </c>
      <c r="CV58" s="2"/>
      <c r="CW58" s="2"/>
      <c r="CX58" s="2"/>
      <c r="CY58" s="91"/>
      <c r="DE58" s="2"/>
      <c r="DF58" s="2"/>
      <c r="DG58" s="2"/>
      <c r="DL58" s="2"/>
    </row>
    <row r="59" spans="2:120" x14ac:dyDescent="0.25">
      <c r="B59" s="133" t="s">
        <v>235</v>
      </c>
      <c r="C59" s="112">
        <f>C28-C57</f>
        <v>-71900</v>
      </c>
      <c r="D59" s="112">
        <f>D28-D57</f>
        <v>97667</v>
      </c>
      <c r="E59" s="112">
        <f>E28-E57</f>
        <v>-51500</v>
      </c>
      <c r="G59" s="49" t="s">
        <v>126</v>
      </c>
      <c r="H59" s="116">
        <f>H14+H23-H34</f>
        <v>514653.03999999992</v>
      </c>
      <c r="L59" s="133" t="s">
        <v>235</v>
      </c>
      <c r="M59" s="112">
        <f>M28-M57</f>
        <v>-71900</v>
      </c>
      <c r="N59" s="112">
        <f>N28-N57</f>
        <v>2547</v>
      </c>
      <c r="O59" s="112">
        <f>O28-O57</f>
        <v>-82500</v>
      </c>
      <c r="Q59" s="49" t="s">
        <v>126</v>
      </c>
      <c r="R59" s="116">
        <f>R14+R23-R34</f>
        <v>523521</v>
      </c>
      <c r="V59" s="133"/>
      <c r="W59" s="112">
        <f>W28-W57</f>
        <v>-82640</v>
      </c>
      <c r="X59" s="112">
        <f>X28-X57</f>
        <v>41177</v>
      </c>
      <c r="Y59" s="112">
        <f>Y28-Y57</f>
        <v>-71900</v>
      </c>
      <c r="AA59" s="49" t="s">
        <v>126</v>
      </c>
      <c r="AB59" s="116">
        <f>AB14+AB23-AB34</f>
        <v>481097</v>
      </c>
      <c r="AF59" s="133"/>
      <c r="AG59" s="112">
        <f>AG28-AG57</f>
        <v>-81680</v>
      </c>
      <c r="AH59" s="112">
        <f>AH28-AH57</f>
        <v>-17097</v>
      </c>
      <c r="AI59" s="112">
        <f>AI28-AI57</f>
        <v>-82640</v>
      </c>
      <c r="AK59" s="49" t="s">
        <v>126</v>
      </c>
      <c r="AL59" s="116">
        <f>AL14+AL22-AL32</f>
        <v>513403</v>
      </c>
      <c r="AP59" s="133"/>
      <c r="AQ59" s="112">
        <f>AQ28-AQ57</f>
        <v>-45550</v>
      </c>
      <c r="AR59" s="112">
        <f>AR28-AR57</f>
        <v>48871</v>
      </c>
      <c r="AS59" s="112">
        <f>AS28-AS57</f>
        <v>-81680</v>
      </c>
      <c r="AU59" s="49" t="s">
        <v>126</v>
      </c>
      <c r="AV59" s="116">
        <f>AV14+AV22-AV32</f>
        <v>521900</v>
      </c>
      <c r="AZ59" s="133"/>
      <c r="BA59" s="112">
        <f>BA28-BA57</f>
        <v>-35850</v>
      </c>
      <c r="BB59" s="112">
        <f>BB28-BB57</f>
        <v>2280</v>
      </c>
      <c r="BC59" s="112">
        <f>BC28-BC57</f>
        <v>-45550</v>
      </c>
      <c r="BE59" s="49" t="s">
        <v>126</v>
      </c>
      <c r="BF59" s="116">
        <f>BF14+BF22-BF32</f>
        <v>469897</v>
      </c>
      <c r="BJ59" s="133"/>
      <c r="BK59" s="112">
        <f>BK28-BK57</f>
        <v>-28100</v>
      </c>
      <c r="BL59" s="112">
        <f>BL28-BL57</f>
        <v>-18054</v>
      </c>
      <c r="BM59" s="112">
        <f>BM28-BM57</f>
        <v>-35850</v>
      </c>
      <c r="BO59" s="49" t="s">
        <v>126</v>
      </c>
      <c r="BP59" s="116">
        <f>BP14+BP22-BP31</f>
        <v>462409</v>
      </c>
      <c r="BT59" s="32"/>
      <c r="BU59" s="3">
        <f>BU28-BU57</f>
        <v>-268.30999999999767</v>
      </c>
      <c r="BV59" s="3">
        <f>BV28-BV57</f>
        <v>-27100</v>
      </c>
      <c r="BX59" s="49" t="s">
        <v>126</v>
      </c>
      <c r="BY59" s="2">
        <f>BY14+BY24-BY35</f>
        <v>470314</v>
      </c>
      <c r="CC59" s="32"/>
      <c r="CD59" s="3">
        <f>CD28-CD57</f>
        <v>100249.90974999988</v>
      </c>
      <c r="CE59" s="3">
        <f>CE28-CE57</f>
        <v>950</v>
      </c>
      <c r="CG59" s="49" t="s">
        <v>126</v>
      </c>
      <c r="CH59" s="2">
        <f>CH14+CH24-CH35</f>
        <v>462492.14999999997</v>
      </c>
      <c r="CL59" s="9"/>
      <c r="CM59" s="3"/>
      <c r="CN59" s="3"/>
      <c r="CO59" s="3"/>
      <c r="CP59" t="s">
        <v>129</v>
      </c>
      <c r="CQ59" s="3">
        <f>CQ58-CZ56</f>
        <v>73027</v>
      </c>
      <c r="CV59" s="2"/>
      <c r="DE59" s="2"/>
      <c r="DL59" s="2"/>
    </row>
    <row r="60" spans="2:120" x14ac:dyDescent="0.25">
      <c r="B60" s="134"/>
      <c r="C60" s="112"/>
      <c r="D60" s="112"/>
      <c r="E60" s="112"/>
      <c r="F60" s="3"/>
      <c r="G60" t="s">
        <v>129</v>
      </c>
      <c r="H60" s="112">
        <f>H59-R59</f>
        <v>-8867.9600000000792</v>
      </c>
      <c r="L60" s="134"/>
      <c r="M60" s="112"/>
      <c r="N60" s="112"/>
      <c r="O60" s="112"/>
      <c r="P60" s="3"/>
      <c r="Q60" t="s">
        <v>129</v>
      </c>
      <c r="R60" s="112">
        <f>R59-AB59</f>
        <v>42424</v>
      </c>
      <c r="V60" s="134"/>
      <c r="W60" s="112"/>
      <c r="X60" s="112"/>
      <c r="Y60" s="112"/>
      <c r="Z60" s="3"/>
      <c r="AA60" t="s">
        <v>129</v>
      </c>
      <c r="AB60" s="112">
        <f>AB59-AL59</f>
        <v>-32306</v>
      </c>
      <c r="AF60" s="134"/>
      <c r="AG60" s="112"/>
      <c r="AH60" s="112"/>
      <c r="AI60" s="112"/>
      <c r="AJ60" s="3"/>
      <c r="AK60" t="s">
        <v>129</v>
      </c>
      <c r="AL60" s="112">
        <f>AL59-AV59</f>
        <v>-8497</v>
      </c>
      <c r="AP60" s="134"/>
      <c r="AQ60" s="112"/>
      <c r="AR60" s="112"/>
      <c r="AS60" s="112"/>
      <c r="AT60" s="3"/>
      <c r="AU60" t="s">
        <v>129</v>
      </c>
      <c r="AV60" s="112">
        <f>AV59-BF59</f>
        <v>52003</v>
      </c>
      <c r="AZ60" s="134"/>
      <c r="BA60" s="112"/>
      <c r="BB60" s="112"/>
      <c r="BC60" s="112"/>
      <c r="BD60" s="3"/>
      <c r="BE60" t="s">
        <v>129</v>
      </c>
      <c r="BF60" s="112">
        <f>BF59-BP59</f>
        <v>7488</v>
      </c>
      <c r="BJ60" s="134"/>
      <c r="BK60" s="112"/>
      <c r="BL60" s="112"/>
      <c r="BM60" s="112"/>
      <c r="BN60" s="3"/>
      <c r="BO60" t="s">
        <v>129</v>
      </c>
      <c r="BP60" s="124">
        <f>BP59-BY59</f>
        <v>-7905</v>
      </c>
      <c r="BQ60" s="3"/>
      <c r="BT60" s="9"/>
      <c r="BU60" s="3"/>
      <c r="BV60" s="3"/>
      <c r="BW60" s="3"/>
      <c r="BX60" t="s">
        <v>129</v>
      </c>
      <c r="BY60" s="3">
        <f>BY59-CH59</f>
        <v>7821.8500000000349</v>
      </c>
      <c r="CC60" s="9"/>
      <c r="CD60" s="3"/>
      <c r="CE60" s="3"/>
      <c r="CF60" s="3"/>
      <c r="CG60" t="s">
        <v>129</v>
      </c>
      <c r="CH60" s="3">
        <f>CH59-CQ58</f>
        <v>117855.14999999997</v>
      </c>
      <c r="CM60" s="2"/>
      <c r="CN60" s="2"/>
      <c r="CO60" s="2"/>
      <c r="CP60" t="s">
        <v>130</v>
      </c>
      <c r="CV60" s="2"/>
      <c r="DE60" s="2"/>
      <c r="DL60" s="2"/>
    </row>
    <row r="61" spans="2:120" ht="14.4" x14ac:dyDescent="0.3">
      <c r="B61" s="148" t="s">
        <v>234</v>
      </c>
      <c r="C61" s="149"/>
      <c r="D61" s="150">
        <f>D14-D33</f>
        <v>17583</v>
      </c>
      <c r="E61" s="113"/>
      <c r="F61" s="2"/>
      <c r="I61" s="3"/>
      <c r="L61" s="148" t="s">
        <v>234</v>
      </c>
      <c r="M61" s="149"/>
      <c r="N61" s="150">
        <f>N14-N33</f>
        <v>-1795</v>
      </c>
      <c r="O61" s="113"/>
      <c r="P61" s="2"/>
      <c r="S61" s="3"/>
      <c r="W61" s="113"/>
      <c r="X61" s="113"/>
      <c r="Y61" s="113"/>
      <c r="Z61" s="2"/>
      <c r="AC61" s="3"/>
      <c r="AG61" s="113"/>
      <c r="AH61" s="113"/>
      <c r="AI61" s="113"/>
      <c r="AJ61" s="2"/>
      <c r="AM61" s="3"/>
      <c r="AQ61" s="113"/>
      <c r="AR61" s="113"/>
      <c r="AS61" s="113"/>
      <c r="AT61" s="2"/>
      <c r="AW61" s="3"/>
      <c r="BA61" s="113"/>
      <c r="BB61" s="113"/>
      <c r="BC61" s="113"/>
      <c r="BD61" s="2"/>
      <c r="BG61" s="3"/>
      <c r="BK61" s="113"/>
      <c r="BL61" s="113"/>
      <c r="BM61" s="113"/>
      <c r="BN61" s="2"/>
      <c r="BO61" t="s">
        <v>188</v>
      </c>
      <c r="BU61" s="97"/>
      <c r="BV61" s="97"/>
      <c r="BW61" s="2"/>
      <c r="BX61" t="s">
        <v>130</v>
      </c>
      <c r="CD61" s="97"/>
      <c r="CE61" s="97"/>
      <c r="CF61" s="2"/>
      <c r="CG61" t="s">
        <v>149</v>
      </c>
      <c r="CM61" s="2"/>
      <c r="CV61" s="2"/>
      <c r="DE61" s="2"/>
      <c r="DL61" s="2"/>
    </row>
    <row r="62" spans="2:120" ht="15.6" x14ac:dyDescent="0.3">
      <c r="B62" s="98"/>
      <c r="C62" s="114"/>
      <c r="D62" s="114"/>
      <c r="E62" s="114"/>
      <c r="L62" s="98"/>
      <c r="M62" s="114"/>
      <c r="N62" s="114"/>
      <c r="O62" s="114"/>
      <c r="V62" s="98"/>
      <c r="W62" s="114"/>
      <c r="X62" s="114"/>
      <c r="Y62" s="114"/>
      <c r="AA62" s="92"/>
      <c r="AB62" s="120"/>
      <c r="AF62" s="98"/>
      <c r="AG62" s="114"/>
      <c r="AH62" s="114"/>
      <c r="AI62" s="114"/>
      <c r="AP62" s="98"/>
      <c r="AQ62" s="114"/>
      <c r="AR62" s="114"/>
      <c r="AS62" s="114"/>
      <c r="AZ62" s="98"/>
      <c r="BA62" s="114"/>
      <c r="BB62" s="114"/>
      <c r="BC62" s="114"/>
      <c r="BJ62" s="98"/>
      <c r="BK62" s="114"/>
      <c r="BL62" s="114"/>
      <c r="BM62" s="114"/>
      <c r="BO62" t="s">
        <v>189</v>
      </c>
      <c r="BP62" s="126">
        <v>-16903</v>
      </c>
      <c r="BT62" s="98"/>
      <c r="BU62" s="99"/>
      <c r="BV62" s="99"/>
      <c r="CC62" s="98"/>
      <c r="CD62" s="99"/>
      <c r="CE62" s="99"/>
      <c r="CM62" s="2"/>
      <c r="CV62" s="2"/>
      <c r="DE62" s="2"/>
      <c r="DL62" s="2"/>
    </row>
    <row r="63" spans="2:120" x14ac:dyDescent="0.25">
      <c r="D63" s="116"/>
      <c r="N63" s="116"/>
      <c r="X63" s="116"/>
      <c r="AH63" s="116"/>
      <c r="AR63" s="116"/>
      <c r="BB63" s="116"/>
      <c r="BL63" s="116"/>
      <c r="BO63" t="s">
        <v>190</v>
      </c>
      <c r="BP63" s="126">
        <v>-1180</v>
      </c>
      <c r="BU63" s="2"/>
      <c r="CD63" s="2"/>
      <c r="CM63" s="2"/>
      <c r="CV63" s="2"/>
      <c r="DE63" s="2"/>
      <c r="DL63" s="2"/>
    </row>
    <row r="64" spans="2:120" ht="15" x14ac:dyDescent="0.25">
      <c r="D64" s="116"/>
      <c r="G64" s="92"/>
      <c r="H64" s="120"/>
      <c r="N64" s="116"/>
      <c r="Q64" s="92"/>
      <c r="R64" s="120"/>
      <c r="X64" s="116"/>
      <c r="AA64" s="92"/>
      <c r="AB64" s="120"/>
      <c r="AH64" s="116"/>
      <c r="AR64" s="116"/>
      <c r="BB64" s="116"/>
      <c r="BL64" s="116"/>
      <c r="BO64" t="s">
        <v>191</v>
      </c>
      <c r="BU64" s="2"/>
      <c r="CD64" s="2"/>
      <c r="CM64" s="2"/>
      <c r="CV64" s="2"/>
      <c r="DE64" s="2"/>
      <c r="DL64" s="2"/>
      <c r="DM64" s="2"/>
      <c r="DN64" s="2"/>
    </row>
    <row r="65" spans="2:111" x14ac:dyDescent="0.25">
      <c r="D65" s="116"/>
      <c r="N65" s="116"/>
      <c r="X65" s="116"/>
      <c r="AH65" s="116"/>
      <c r="AR65" s="116"/>
      <c r="BB65" s="116"/>
      <c r="BL65" s="116"/>
      <c r="BO65" t="s">
        <v>192</v>
      </c>
      <c r="BP65" s="125">
        <v>5000</v>
      </c>
      <c r="BU65" s="2"/>
      <c r="CD65" s="2"/>
      <c r="CM65" s="2"/>
      <c r="CV65" s="2"/>
      <c r="DE65" s="2"/>
    </row>
    <row r="66" spans="2:111" x14ac:dyDescent="0.25">
      <c r="B66" s="23" t="s">
        <v>237</v>
      </c>
      <c r="C66" s="116"/>
      <c r="D66" s="154">
        <v>6360</v>
      </c>
      <c r="E66" s="116"/>
      <c r="F66" s="2"/>
      <c r="L66" s="23" t="s">
        <v>237</v>
      </c>
      <c r="M66" s="116"/>
      <c r="N66" s="154">
        <v>6360</v>
      </c>
      <c r="O66" s="116"/>
      <c r="P66" s="2"/>
      <c r="V66" s="23" t="s">
        <v>236</v>
      </c>
      <c r="W66" s="116"/>
      <c r="X66" s="126">
        <v>2660</v>
      </c>
      <c r="Y66" s="116"/>
      <c r="Z66" s="2"/>
      <c r="AF66" s="23" t="s">
        <v>236</v>
      </c>
      <c r="AG66" s="116"/>
      <c r="AH66" s="126">
        <v>850</v>
      </c>
      <c r="AI66" s="116"/>
      <c r="AJ66" s="2"/>
      <c r="AQ66" s="116"/>
      <c r="AR66" s="116"/>
      <c r="AS66" s="116"/>
      <c r="AT66" s="2"/>
      <c r="BA66" s="116"/>
      <c r="BB66" s="116"/>
      <c r="BC66" s="116"/>
      <c r="BD66" s="2"/>
      <c r="BK66" s="116"/>
      <c r="BL66" s="116"/>
      <c r="BM66" s="116"/>
      <c r="BN66" s="2"/>
      <c r="BO66" t="s">
        <v>193</v>
      </c>
      <c r="BP66" s="127">
        <v>2300</v>
      </c>
      <c r="BU66" s="2"/>
      <c r="BV66" s="2"/>
      <c r="BW66" s="2"/>
      <c r="CD66" s="2"/>
      <c r="CE66" s="2"/>
      <c r="CF66" s="2"/>
      <c r="CM66" s="2"/>
      <c r="CN66" s="2"/>
      <c r="CO66" s="2"/>
      <c r="CV66" s="2"/>
      <c r="CW66" s="2"/>
      <c r="CX66" s="2"/>
      <c r="DE66" s="2"/>
      <c r="DF66" s="2"/>
      <c r="DG66" s="2"/>
    </row>
    <row r="67" spans="2:111" x14ac:dyDescent="0.25">
      <c r="B67" s="23" t="s">
        <v>238</v>
      </c>
      <c r="D67" s="154">
        <v>2850</v>
      </c>
      <c r="L67" s="23" t="s">
        <v>238</v>
      </c>
      <c r="N67" s="154">
        <v>2850</v>
      </c>
      <c r="BO67" t="s">
        <v>195</v>
      </c>
      <c r="BP67" s="125" t="s">
        <v>194</v>
      </c>
    </row>
    <row r="71" spans="2:111" x14ac:dyDescent="0.25">
      <c r="E71" s="115">
        <v>1337</v>
      </c>
      <c r="O71" s="115">
        <v>1337</v>
      </c>
    </row>
    <row r="74" spans="2:111" ht="15" x14ac:dyDescent="0.25">
      <c r="G74" s="51"/>
      <c r="H74" s="114"/>
      <c r="I74" s="99"/>
      <c r="Q74" s="51"/>
      <c r="R74" s="114"/>
      <c r="S74" s="99"/>
      <c r="AA74" s="51"/>
      <c r="AB74" s="114"/>
      <c r="AC74" s="99"/>
      <c r="AK74" s="51"/>
      <c r="AL74" s="114"/>
      <c r="AM74" s="99"/>
      <c r="AU74" s="51"/>
      <c r="AV74" s="114"/>
      <c r="AW74" s="99"/>
      <c r="BE74" s="51"/>
      <c r="BF74" s="114"/>
      <c r="BG74" s="99"/>
      <c r="BO74" s="51"/>
      <c r="BP74" s="114"/>
      <c r="BQ74" s="99"/>
      <c r="BX74" s="51"/>
      <c r="BY74" s="99"/>
      <c r="BZ74" s="53"/>
      <c r="CG74" s="51"/>
      <c r="CH74" s="99"/>
      <c r="CI74" s="53"/>
    </row>
  </sheetData>
  <mergeCells count="52">
    <mergeCell ref="AZ2:BF2"/>
    <mergeCell ref="AZ3:BF3"/>
    <mergeCell ref="AZ4:BF4"/>
    <mergeCell ref="AZ5:BF5"/>
    <mergeCell ref="CL2:CQ2"/>
    <mergeCell ref="CL3:CQ3"/>
    <mergeCell ref="CL4:CQ4"/>
    <mergeCell ref="CL5:CQ5"/>
    <mergeCell ref="B2:H2"/>
    <mergeCell ref="B3:H3"/>
    <mergeCell ref="B4:H4"/>
    <mergeCell ref="B5:H5"/>
    <mergeCell ref="BT2:BY2"/>
    <mergeCell ref="BT3:BY3"/>
    <mergeCell ref="BT4:BY4"/>
    <mergeCell ref="BT5:BY5"/>
    <mergeCell ref="BJ2:BP2"/>
    <mergeCell ref="BJ3:BP3"/>
    <mergeCell ref="BJ4:BP4"/>
    <mergeCell ref="BJ5:BP5"/>
    <mergeCell ref="CC2:CH2"/>
    <mergeCell ref="CC3:CH3"/>
    <mergeCell ref="CC4:CH4"/>
    <mergeCell ref="CC5:CH5"/>
    <mergeCell ref="DK2:DP2"/>
    <mergeCell ref="DK3:DP3"/>
    <mergeCell ref="DK4:DP4"/>
    <mergeCell ref="DK5:DP5"/>
    <mergeCell ref="DD2:DI2"/>
    <mergeCell ref="DD3:DI3"/>
    <mergeCell ref="DD4:DI4"/>
    <mergeCell ref="DD5:DI5"/>
    <mergeCell ref="CU2:CZ2"/>
    <mergeCell ref="CU3:CZ3"/>
    <mergeCell ref="CU4:CZ4"/>
    <mergeCell ref="CU5:CZ5"/>
    <mergeCell ref="L2:R2"/>
    <mergeCell ref="L3:R3"/>
    <mergeCell ref="L4:R4"/>
    <mergeCell ref="L5:R5"/>
    <mergeCell ref="AP2:AV2"/>
    <mergeCell ref="AP3:AV3"/>
    <mergeCell ref="AP4:AV4"/>
    <mergeCell ref="AP5:AV5"/>
    <mergeCell ref="V2:AB2"/>
    <mergeCell ref="V3:AB3"/>
    <mergeCell ref="V4:AB4"/>
    <mergeCell ref="V5:AB5"/>
    <mergeCell ref="AF2:AL2"/>
    <mergeCell ref="AF3:AL3"/>
    <mergeCell ref="AF4:AL4"/>
    <mergeCell ref="AF5:AL5"/>
  </mergeCells>
  <phoneticPr fontId="0" type="noConversion"/>
  <pageMargins left="0.25" right="0.25" top="0.75" bottom="0.75" header="0.3" footer="0.3"/>
  <pageSetup paperSize="9" scale="84" orientation="portrait" horizontalDpi="1200" verticalDpi="1200" r:id="rId1"/>
  <headerFooter scaleWithDoc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C18" sqref="C18"/>
    </sheetView>
  </sheetViews>
  <sheetFormatPr defaultRowHeight="13.2" x14ac:dyDescent="0.25"/>
  <sheetData>
    <row r="1" spans="1:3" ht="14.4" thickBot="1" x14ac:dyDescent="0.3">
      <c r="A1" s="140">
        <v>1907</v>
      </c>
      <c r="C1" s="140">
        <v>3223</v>
      </c>
    </row>
    <row r="2" spans="1:3" ht="14.4" thickBot="1" x14ac:dyDescent="0.3">
      <c r="A2" s="141">
        <v>13416</v>
      </c>
      <c r="C2" s="143">
        <v>107860</v>
      </c>
    </row>
    <row r="3" spans="1:3" ht="14.4" thickBot="1" x14ac:dyDescent="0.3">
      <c r="A3" s="141"/>
      <c r="C3" s="141"/>
    </row>
    <row r="4" spans="1:3" ht="14.4" thickBot="1" x14ac:dyDescent="0.3">
      <c r="A4" s="141"/>
      <c r="C4" s="141"/>
    </row>
    <row r="5" spans="1:3" ht="14.4" thickBot="1" x14ac:dyDescent="0.3">
      <c r="A5" s="141">
        <v>34661</v>
      </c>
      <c r="C5" s="141">
        <v>48</v>
      </c>
    </row>
    <row r="6" spans="1:3" ht="14.4" thickBot="1" x14ac:dyDescent="0.3">
      <c r="A6" s="141"/>
      <c r="C6" s="141"/>
    </row>
    <row r="7" spans="1:3" ht="14.4" thickBot="1" x14ac:dyDescent="0.3">
      <c r="A7" s="141"/>
      <c r="C7" s="141"/>
    </row>
    <row r="8" spans="1:3" ht="14.4" thickBot="1" x14ac:dyDescent="0.3">
      <c r="A8" s="141">
        <v>250</v>
      </c>
      <c r="C8" s="141">
        <v>214580</v>
      </c>
    </row>
    <row r="9" spans="1:3" ht="14.4" thickBot="1" x14ac:dyDescent="0.3">
      <c r="A9" s="141"/>
      <c r="C9" s="141">
        <v>44037</v>
      </c>
    </row>
    <row r="10" spans="1:3" ht="14.4" thickBot="1" x14ac:dyDescent="0.3">
      <c r="A10" s="141">
        <v>214580</v>
      </c>
      <c r="C10" s="141"/>
    </row>
    <row r="11" spans="1:3" ht="14.4" thickBot="1" x14ac:dyDescent="0.3">
      <c r="A11" s="141">
        <v>96740</v>
      </c>
      <c r="C11" s="141">
        <f>SUM(C1:C10)</f>
        <v>369748</v>
      </c>
    </row>
    <row r="12" spans="1:3" ht="14.4" thickBot="1" x14ac:dyDescent="0.3">
      <c r="A12" s="141"/>
      <c r="C12" s="144">
        <v>369748</v>
      </c>
    </row>
    <row r="13" spans="1:3" ht="14.4" thickBot="1" x14ac:dyDescent="0.3">
      <c r="A13" s="141">
        <v>9424</v>
      </c>
      <c r="C13">
        <f>C12-C11</f>
        <v>0</v>
      </c>
    </row>
    <row r="14" spans="1:3" x14ac:dyDescent="0.25">
      <c r="A14">
        <f>SUM(A1:A13)</f>
        <v>370978</v>
      </c>
    </row>
    <row r="15" spans="1:3" ht="13.8" x14ac:dyDescent="0.25">
      <c r="A15" s="142">
        <v>370978</v>
      </c>
    </row>
    <row r="16" spans="1:3" x14ac:dyDescent="0.25">
      <c r="A16">
        <f>A15-A14</f>
        <v>0</v>
      </c>
    </row>
    <row r="17" spans="3:3" x14ac:dyDescent="0.25">
      <c r="C17">
        <f>A15-C12</f>
        <v>1230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</dc:creator>
  <cp:lastModifiedBy>Andrea Švubová</cp:lastModifiedBy>
  <cp:lastPrinted>2023-02-27T18:54:15Z</cp:lastPrinted>
  <dcterms:created xsi:type="dcterms:W3CDTF">2009-10-06T07:25:45Z</dcterms:created>
  <dcterms:modified xsi:type="dcterms:W3CDTF">2025-02-14T09:19:13Z</dcterms:modified>
</cp:coreProperties>
</file>